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IV\Pilar 3\2024\Vedlegg\"/>
    </mc:Choice>
  </mc:AlternateContent>
  <xr:revisionPtr revIDLastSave="0" documentId="13_ncr:1_{EEA483B1-54EA-4E4E-98E2-5E043E09A868}" xr6:coauthVersionLast="47" xr6:coauthVersionMax="47" xr10:uidLastSave="{00000000-0000-0000-0000-000000000000}"/>
  <bookViews>
    <workbookView xWindow="28680" yWindow="-120" windowWidth="29040" windowHeight="15840" tabRatio="874"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CR1" sheetId="27" r:id="rId19"/>
    <sheet name="EU CR1-A" sheetId="30" r:id="rId20"/>
    <sheet name="EU CQ1" sheetId="33" r:id="rId21"/>
    <sheet name="EU CQ3" sheetId="35" r:id="rId22"/>
    <sheet name="EU CQ5" sheetId="37" r:id="rId23"/>
    <sheet name="EU CQ7" sheetId="40" r:id="rId24"/>
    <sheet name="EU CR3" sheetId="42" r:id="rId25"/>
    <sheet name="EU CR4" sheetId="44" r:id="rId26"/>
    <sheet name="EU CR5" sheetId="45" r:id="rId27"/>
    <sheet name="EU CCR1" sheetId="47" r:id="rId28"/>
    <sheet name="EU CCR2" sheetId="49" r:id="rId29"/>
    <sheet name="EU CCR3" sheetId="50" r:id="rId30"/>
    <sheet name="EU REM1" sheetId="65" r:id="rId31"/>
    <sheet name="EU REM2" sheetId="66" r:id="rId32"/>
    <sheet name="EU REM4" sheetId="67" r:id="rId33"/>
    <sheet name="EU REM5" sheetId="68" r:id="rId34"/>
    <sheet name="EU AE1" sheetId="69" r:id="rId35"/>
    <sheet name="EU AE2" sheetId="70" r:id="rId36"/>
    <sheet name="EU AE3" sheetId="71" r:id="rId37"/>
    <sheet name="EU IRRBB1" sheetId="77" r:id="rId38"/>
    <sheet name="EU KM2" sheetId="78" r:id="rId39"/>
    <sheet name="EU TLAC1" sheetId="79" r:id="rId40"/>
    <sheet name="EU TLAC3" sheetId="81" r:id="rId41"/>
    <sheet name="Back" sheetId="86" r:id="rId42"/>
  </sheets>
  <externalReferences>
    <externalReference r:id="rId43"/>
    <externalReference r:id="rId44"/>
    <externalReference r:id="rId45"/>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1">Back!$A$1:$P$43</definedName>
    <definedName name="_xlnm.Print_Area" localSheetId="34">'EU AE1'!$A$1:$K$16</definedName>
    <definedName name="_xlnm.Print_Area" localSheetId="35">'EU AE2'!$A$1:$G$22</definedName>
    <definedName name="_xlnm.Print_Area" localSheetId="9">'EU CC2'!$A$1:$E$48</definedName>
    <definedName name="_xlnm.Print_Area" localSheetId="27">'EU CCR1'!$A$1:$K$34</definedName>
    <definedName name="_xlnm.Print_Area" localSheetId="28">'EU CCR2'!$A$1:$E$19</definedName>
    <definedName name="_xlnm.Print_Area" localSheetId="29">'EU CCR3'!$A$1:$O$36</definedName>
    <definedName name="_xlnm.Print_Area" localSheetId="11">'EU CCyB1'!$A$1:$G$11</definedName>
    <definedName name="_xlnm.Print_Area" localSheetId="12">'EU CCyB2'!$A$1:$D$8</definedName>
    <definedName name="_xlnm.Print_Area" localSheetId="20">'EU CQ1'!$A$1:$K$38</definedName>
    <definedName name="_xlnm.Print_Area" localSheetId="21">'EU CQ3'!$A$1:$O$66</definedName>
    <definedName name="_xlnm.Print_Area" localSheetId="22">'EU CQ5'!$A$1:$I$58</definedName>
    <definedName name="_xlnm.Print_Area" localSheetId="23">'EU CQ7'!$A$1:$F$32</definedName>
    <definedName name="_xlnm.Print_Area" localSheetId="18">'EU CR1'!$A$1:$R$62</definedName>
    <definedName name="_xlnm.Print_Area" localSheetId="19">'EU CR1-A'!$A$1:$I$20</definedName>
    <definedName name="_xlnm.Print_Area" localSheetId="25">'EU CR4'!$A$1:$I$48</definedName>
    <definedName name="_xlnm.Print_Area" localSheetId="26">'EU CR5'!$A$1:$T$48</definedName>
    <definedName name="_xlnm.Print_Area" localSheetId="37">'EU IRRBB1'!$A$1:$G$13</definedName>
    <definedName name="_xlnm.Print_Area" localSheetId="3">'EU KM1'!$A$1:$H$52</definedName>
    <definedName name="_xlnm.Print_Area" localSheetId="38">'EU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30">'EU REM1'!$A$1:$I$29</definedName>
    <definedName name="_xlnm.Print_Area" localSheetId="31">'EU REM2'!$A$1:$H$20</definedName>
    <definedName name="_xlnm.Print_Area" localSheetId="32">'EU REM4'!$A$1:$D$17</definedName>
    <definedName name="_xlnm.Print_Area" localSheetId="33">'EU REM5'!$A$1:$M$14</definedName>
    <definedName name="_xlnm.Print_Area" localSheetId="39">'EU TLAC1'!$A$1:$D$51</definedName>
    <definedName name="_xlnm.Print_Area" localSheetId="40">'EU TLAC3'!$A$1:$K$17</definedName>
    <definedName name="_xlnm.Print_Area" localSheetId="0">Front!$A$1:$P$43</definedName>
    <definedName name="_xlnm.Print_Area" localSheetId="1">Table!$A$1:$G$79</definedName>
    <definedName name="_xlnm.Print_Titles" localSheetId="1">Table!$4:$4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78" l="1"/>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D7" i="3"/>
  <c r="E7" i="3" s="1"/>
  <c r="F7" i="3" s="1"/>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<sst xmlns="http://schemas.openxmlformats.org/spreadsheetml/2006/main" count="4427" uniqueCount="1279">
  <si>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</si>
  <si>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</si>
  <si>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</si>
  <si>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</si>
  <si>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</si>
  <si>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</si>
  <si>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</si>
  <si>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</si>
  <si>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</si>
  <si>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</si>
  <si>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</si>
  <si>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</si>
  <si>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</si>
  <si>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</si>
  <si>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</si>
  <si>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</si>
  <si>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</si>
  <si>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</si>
  <si>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</si>
  <si>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</si>
  <si>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</si>
  <si>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</si>
  <si>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</si>
  <si>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</si>
  <si>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</si>
  <si>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</si>
  <si>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</si>
  <si>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</si>
  <si>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</si>
  <si>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</si>
  <si>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</si>
  <si>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</si>
  <si>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</si>
  <si>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</si>
  <si>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</si>
  <si>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</si>
  <si>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</si>
  <si>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</si>
  <si>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</si>
  <si>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</si>
  <si>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</si>
  <si>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</si>
  <si>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</si>
  <si>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</si>
  <si>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</si>
  <si>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</si>
  <si>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</si>
  <si>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</si>
  <si>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</si>
  <si>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</si>
  <si>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</si>
  <si>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</si>
  <si>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</si>
  <si>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</si>
  <si>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</si>
  <si>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</si>
  <si>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</si>
  <si>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</si>
  <si>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</si>
  <si>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</si>
  <si>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</si>
  <si>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</si>
  <si>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</si>
  <si>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</si>
  <si>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</si>
  <si>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</si>
  <si>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</si>
  <si>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</si>
  <si>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</si>
  <si>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</si>
  <si>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</si>
  <si>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</si>
  <si>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</si>
  <si>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</si>
  <si>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</si>
  <si>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</si>
  <si>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</si>
  <si>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</si>
  <si>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</si>
  <si>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</si>
  <si>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</si>
  <si>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</si>
  <si>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</si>
  <si>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</si>
  <si>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</si>
  <si>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</si>
  <si>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</si>
  <si>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</si>
  <si>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</si>
  <si>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</si>
  <si>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</si>
  <si>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</si>
  <si>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</si>
  <si>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</si>
  <si>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</si>
  <si>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</si>
  <si>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</si>
  <si>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</si>
  <si>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</si>
  <si>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</si>
  <si>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</si>
  <si>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</si>
  <si>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</si>
  <si>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</si>
  <si>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</si>
  <si>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</si>
  <si>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</si>
  <si>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</si>
  <si>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</si>
  <si>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</si>
  <si>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</si>
  <si>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</si>
  <si>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</si>
  <si>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</si>
  <si>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</si>
  <si>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</si>
  <si>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</si>
  <si>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</si>
  <si>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</si>
  <si>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</si>
  <si>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</si>
  <si>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</si>
  <si>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</si>
  <si>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</si>
  <si>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</si>
  <si>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</si>
  <si>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</si>
  <si>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</si>
  <si>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</si>
  <si>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</si>
  <si>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</si>
  <si>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</si>
  <si>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</si>
  <si>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</si>
  <si>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</si>
  <si>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</si>
  <si>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</si>
  <si>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</si>
  <si>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</si>
  <si>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</si>
  <si>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</si>
  <si>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</si>
  <si>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</si>
  <si>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</si>
  <si>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</si>
  <si>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</si>
  <si>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</si>
  <si>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</si>
  <si>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</si>
  <si>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</si>
  <si>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</si>
  <si>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</si>
  <si>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</si>
  <si>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</si>
  <si>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</si>
  <si>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</si>
  <si>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</si>
  <si>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</si>
  <si>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</si>
  <si>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</si>
  <si>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</si>
  <si>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</si>
  <si>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</si>
  <si>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</si>
  <si>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</si>
  <si>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</si>
  <si>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</si>
  <si>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</si>
  <si>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</si>
  <si>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</si>
  <si>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</si>
  <si>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</si>
  <si>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</si>
  <si>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</si>
  <si>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</si>
  <si>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</si>
  <si>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</si>
  <si>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</si>
  <si>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</si>
  <si>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</si>
  <si>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</si>
  <si>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</si>
  <si>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</si>
  <si>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</si>
  <si>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</si>
  <si>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</si>
  <si>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</si>
  <si>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</si>
  <si>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</si>
  <si>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</si>
  <si>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</si>
  <si>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</si>
  <si>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</si>
  <si>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</si>
  <si>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</si>
  <si>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</si>
  <si>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</si>
  <si>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</si>
  <si>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</si>
  <si>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</si>
  <si>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</si>
  <si>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</si>
  <si>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</si>
  <si>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</si>
  <si>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</si>
  <si>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</si>
  <si>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</si>
  <si>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</si>
  <si>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</si>
  <si>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</si>
  <si>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</si>
  <si>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</si>
  <si>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</si>
  <si>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</si>
  <si>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</si>
  <si>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</si>
  <si>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</si>
  <si>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</si>
  <si>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</si>
  <si>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</si>
  <si>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</si>
  <si>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</si>
  <si>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</si>
  <si>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</si>
  <si>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</si>
  <si>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</si>
  <si>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</si>
  <si>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</si>
  <si>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</si>
  <si>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</si>
  <si>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</si>
  <si>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</si>
  <si>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</si>
  <si>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</si>
  <si>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</si>
  <si>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</si>
  <si>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</si>
  <si>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</si>
  <si>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</si>
  <si>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</si>
  <si>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</si>
  <si>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</si>
  <si>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</si>
  <si>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</si>
  <si>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</si>
  <si>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</si>
  <si>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</si>
  <si>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</si>
  <si>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</si>
  <si>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</si>
  <si>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</si>
  <si>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</si>
  <si>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</si>
  <si>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</si>
  <si>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</si>
  <si>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</si>
  <si>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</si>
  <si>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</si>
  <si>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</si>
  <si>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</si>
  <si>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</si>
  <si>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</si>
  <si>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</si>
  <si>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</si>
  <si>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</si>
  <si>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</si>
  <si>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</si>
  <si>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</si>
  <si>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</si>
  <si>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</si>
  <si>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</si>
  <si>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</si>
  <si>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</si>
  <si>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</si>
  <si>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</si>
  <si>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</si>
  <si>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</si>
  <si>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</si>
  <si>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</si>
  <si>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</si>
  <si>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</si>
  <si>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</si>
  <si>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</si>
  <si>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</si>
  <si>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</si>
  <si>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</si>
  <si>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</si>
  <si>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</si>
  <si>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</si>
  <si>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</si>
  <si>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</si>
  <si>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</si>
  <si>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</si>
  <si>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</si>
  <si>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</si>
  <si>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</si>
  <si>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</si>
  <si>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</si>
  <si>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</si>
  <si>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</si>
  <si>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</si>
  <si>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</si>
  <si>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</si>
  <si>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</si>
  <si>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</si>
  <si>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</si>
  <si>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</si>
  <si>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</si>
  <si>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</si>
  <si>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</si>
  <si>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</si>
  <si>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</si>
  <si>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</si>
  <si>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</si>
  <si>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</si>
  <si>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</si>
  <si>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</si>
  <si>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</si>
  <si>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</si>
  <si>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</si>
  <si>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</si>
  <si>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</si>
  <si>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</si>
  <si>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</si>
  <si>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</si>
  <si>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</si>
  <si>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</si>
  <si>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</si>
  <si>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</si>
  <si>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</si>
  <si>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</si>
  <si>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</si>
  <si>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</si>
  <si>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</si>
  <si>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</si>
  <si>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</si>
  <si>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</si>
  <si>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</si>
  <si>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</si>
  <si>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</si>
  <si>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</si>
  <si>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</si>
  <si>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</si>
  <si>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</si>
  <si>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</si>
  <si>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</si>
  <si>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</si>
  <si>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</si>
  <si>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</si>
  <si>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</si>
  <si>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</si>
  <si>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</si>
  <si>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</si>
  <si>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</si>
  <si>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</si>
  <si>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</si>
  <si>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</si>
  <si>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</si>
  <si>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</si>
  <si>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</si>
  <si>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</si>
  <si>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</si>
  <si>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</si>
  <si>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</si>
  <si>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</si>
  <si>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</si>
  <si>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</si>
  <si>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</si>
  <si>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</si>
  <si>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</si>
  <si>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</si>
  <si>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</si>
  <si>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</si>
  <si>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</si>
  <si>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</si>
  <si>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</si>
  <si>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</si>
  <si>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</si>
  <si>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</si>
  <si>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</si>
  <si>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</si>
  <si>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</si>
  <si>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</si>
  <si>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</si>
  <si>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</si>
  <si>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</si>
  <si>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</si>
  <si>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</si>
  <si>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</si>
  <si>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</si>
  <si>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</si>
  <si>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</si>
  <si>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</si>
  <si>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</si>
  <si>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</si>
  <si>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</si>
  <si>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</si>
  <si>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</si>
  <si>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</si>
  <si>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</si>
  <si>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</si>
  <si>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</si>
  <si>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</si>
  <si>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</si>
  <si>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</si>
  <si>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</si>
  <si>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</si>
  <si>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</si>
  <si>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</si>
  <si>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</si>
  <si>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</si>
  <si>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</si>
  <si>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</si>
  <si>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</si>
  <si>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</si>
  <si>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</si>
  <si>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</si>
  <si>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</si>
  <si>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</si>
  <si>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</si>
  <si>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</si>
  <si>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</si>
  <si>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</si>
  <si>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</si>
  <si>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</si>
  <si>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</si>
  <si>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</si>
  <si>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</si>
  <si>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</si>
  <si>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</si>
  <si>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</si>
  <si>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</si>
  <si>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</si>
  <si>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</si>
  <si>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</si>
  <si>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</si>
  <si>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</si>
  <si>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</si>
  <si>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</si>
  <si>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</si>
  <si>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</si>
  <si>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</si>
  <si>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</si>
  <si>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</si>
  <si>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</si>
  <si>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</si>
  <si>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</si>
  <si>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</si>
  <si>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</si>
  <si>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</si>
  <si>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</si>
  <si>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</si>
  <si>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</si>
  <si>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</si>
  <si>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</si>
  <si>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</si>
  <si>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</si>
  <si>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</si>
  <si>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</si>
  <si>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</si>
  <si>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</si>
  <si>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</si>
  <si>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</si>
  <si>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</si>
  <si>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</si>
  <si>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</si>
  <si>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</si>
  <si>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</si>
  <si>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</si>
  <si>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</si>
  <si>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</si>
  <si>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</si>
  <si>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</si>
  <si>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</si>
  <si>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</si>
  <si>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</si>
  <si>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</si>
  <si>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</si>
  <si>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</si>
  <si>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</si>
  <si>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</si>
  <si>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</si>
  <si>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</si>
  <si>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</si>
  <si>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</si>
  <si>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</si>
  <si>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</si>
  <si>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</si>
  <si>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</si>
  <si>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</si>
  <si>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</si>
  <si>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</si>
  <si>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</si>
  <si>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</si>
  <si>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</si>
  <si>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</si>
  <si>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</si>
  <si>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</si>
  <si>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</si>
  <si>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</si>
  <si>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</si>
  <si>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</si>
  <si>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</si>
  <si>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</si>
  <si>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</si>
  <si>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</si>
  <si>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</si>
  <si>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</si>
  <si>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</si>
  <si>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</si>
  <si>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</si>
  <si>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</si>
  <si>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</si>
  <si>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</si>
  <si>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</si>
  <si>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</si>
  <si>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</si>
  <si>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</si>
  <si>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</si>
  <si>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</si>
  <si>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</si>
  <si>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</si>
  <si>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</si>
  <si>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</si>
  <si>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</si>
  <si>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</si>
  <si>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</si>
  <si>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</si>
  <si>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</si>
  <si>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</si>
  <si>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</si>
  <si>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</si>
  <si>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</si>
  <si>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</si>
  <si>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</si>
  <si>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</si>
  <si>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</si>
  <si>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</si>
  <si>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</si>
  <si>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</si>
  <si>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</si>
  <si>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</si>
  <si>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</si>
  <si>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</si>
  <si>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</si>
  <si>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</si>
  <si>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</si>
  <si>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</si>
  <si>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</si>
  <si>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</si>
  <si>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</si>
  <si>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</si>
  <si>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</si>
  <si>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</si>
  <si>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</si>
  <si>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</si>
  <si>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</si>
  <si>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</si>
  <si>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</si>
  <si>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</si>
  <si>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</si>
  <si>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</si>
  <si>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</si>
  <si>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</si>
  <si>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</si>
  <si>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</si>
  <si>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</si>
  <si>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</si>
  <si>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</si>
  <si>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</si>
  <si>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</si>
  <si>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</si>
  <si>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</si>
  <si>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</si>
  <si>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</si>
  <si>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</si>
  <si>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</si>
  <si>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</si>
  <si>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</si>
  <si>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</si>
  <si>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</si>
  <si>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</si>
  <si>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</si>
  <si>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</si>
  <si>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</si>
  <si>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</si>
  <si>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</si>
  <si>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</si>
  <si>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</si>
  <si>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</si>
  <si>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</si>
  <si>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</si>
  <si>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</si>
  <si>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</si>
  <si>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</si>
  <si>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</si>
  <si>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</si>
  <si>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</si>
  <si>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</si>
  <si>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</si>
  <si>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</si>
  <si>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</si>
  <si>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</si>
  <si>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</si>
  <si>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</si>
  <si>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</si>
  <si>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</si>
  <si>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</si>
  <si>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</si>
  <si>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</si>
  <si>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</si>
  <si>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</si>
  <si>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</si>
  <si>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</si>
  <si>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</si>
  <si>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</si>
  <si>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</si>
  <si>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</si>
  <si>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</si>
  <si>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</si>
  <si>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</si>
  <si>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</si>
  <si>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</si>
  <si>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</si>
  <si>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</si>
  <si>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</si>
  <si>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</si>
  <si>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</si>
  <si>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</si>
  <si>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</si>
  <si>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</si>
  <si>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</si>
  <si>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</si>
  <si>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</si>
  <si>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</si>
  <si>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</si>
  <si>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</si>
  <si>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</si>
  <si>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</si>
  <si>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</si>
  <si>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</si>
  <si>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</si>
  <si>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</si>
  <si>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</si>
  <si>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</si>
  <si>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</si>
  <si>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</si>
  <si>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</si>
  <si>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</si>
  <si>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</si>
  <si>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</si>
  <si>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</si>
  <si>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</si>
  <si>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</si>
  <si>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</si>
  <si>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</si>
  <si>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</si>
  <si>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</si>
  <si>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</si>
  <si>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</si>
  <si>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</si>
  <si>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</si>
  <si>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</si>
  <si>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</si>
  <si>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</si>
  <si>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</si>
  <si>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</si>
  <si>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</si>
  <si>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</si>
  <si>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</si>
  <si>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</si>
  <si>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</si>
  <si>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</si>
  <si>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</si>
  <si>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</si>
  <si>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</si>
  <si>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</si>
  <si>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</si>
  <si>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</si>
  <si>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</si>
  <si>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</si>
  <si>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</si>
  <si>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</si>
  <si>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</si>
  <si>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</si>
  <si>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</si>
  <si>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</si>
  <si>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</si>
  <si>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</si>
  <si>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</si>
  <si>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</si>
  <si>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</si>
  <si>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</si>
  <si>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</si>
  <si>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</si>
  <si>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</si>
  <si>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</si>
  <si>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</si>
  <si>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</si>
  <si>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</si>
  <si>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</si>
  <si>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</si>
  <si>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</si>
  <si>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</si>
  <si>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</si>
  <si>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</si>
  <si>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</si>
  <si>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</si>
  <si>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</si>
  <si>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</si>
  <si>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</si>
  <si>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</si>
  <si>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</si>
  <si>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</si>
  <si>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</si>
  <si>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</si>
  <si>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</si>
  <si>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</si>
  <si>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</si>
  <si>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</si>
  <si>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</si>
  <si>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</si>
  <si>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</si>
  <si>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</si>
  <si>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</si>
  <si>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</si>
  <si>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</si>
  <si>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</si>
  <si>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</si>
  <si>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</si>
  <si>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</si>
  <si>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</si>
  <si>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</si>
  <si>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</si>
  <si>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</si>
  <si>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</si>
  <si>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</si>
  <si>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</si>
  <si>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</si>
  <si>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</si>
  <si>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</si>
  <si>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</si>
  <si>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</si>
  <si>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</si>
  <si>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</si>
  <si>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</si>
  <si>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</si>
  <si>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</si>
  <si>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</si>
  <si>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</si>
  <si>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</si>
  <si>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</si>
  <si>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</si>
  <si>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</si>
  <si>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</si>
  <si>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</si>
  <si>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</si>
  <si>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</si>
  <si>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</si>
  <si>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</si>
  <si>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</si>
  <si>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</si>
  <si>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</si>
  <si>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</si>
  <si>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</si>
  <si>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</si>
  <si>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</si>
  <si>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</si>
  <si>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</si>
  <si>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</si>
  <si>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</si>
  <si>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</si>
  <si>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</si>
  <si>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</si>
  <si>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</si>
  <si>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</si>
  <si>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</si>
  <si>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</si>
  <si>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</si>
  <si>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</si>
  <si>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</si>
  <si>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</si>
  <si>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</si>
  <si>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</si>
  <si>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</si>
  <si>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</si>
  <si>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</si>
  <si>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</si>
  <si>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</si>
  <si>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</si>
  <si>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</si>
  <si>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</si>
  <si>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</si>
  <si>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</si>
  <si>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</si>
  <si>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</si>
  <si>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</si>
  <si>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</si>
  <si>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</si>
  <si>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</si>
  <si>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</si>
  <si>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</si>
  <si>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</si>
  <si>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</si>
  <si>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</si>
  <si>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</si>
  <si>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</si>
  <si>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</si>
  <si>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</si>
  <si>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</si>
  <si>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</si>
  <si>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</si>
  <si>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</si>
  <si>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</si>
  <si>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</si>
  <si>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</si>
  <si>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</si>
  <si>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</si>
  <si>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</si>
  <si>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</si>
  <si>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</si>
  <si>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</si>
  <si>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</si>
  <si>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</si>
  <si>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</si>
  <si>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</si>
  <si>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</si>
  <si>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</si>
  <si>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</si>
  <si>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</si>
  <si>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</si>
  <si>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</si>
  <si>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</si>
  <si>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</si>
  <si>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</si>
  <si>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</si>
  <si>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</si>
  <si>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</si>
  <si>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</si>
  <si>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</si>
  <si>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</si>
  <si>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</si>
  <si>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</si>
  <si>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</si>
  <si>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</si>
  <si>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</si>
  <si>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</si>
  <si>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</si>
  <si>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</si>
  <si>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</si>
  <si>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</si>
  <si>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</si>
  <si>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</si>
  <si>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</si>
  <si>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</si>
  <si>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</si>
  <si>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</si>
  <si>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</si>
  <si>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</si>
  <si>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</si>
  <si>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</si>
  <si>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</si>
  <si>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</si>
  <si>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</si>
  <si>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</si>
  <si>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</si>
  <si>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</si>
  <si>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</si>
  <si>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</si>
  <si>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</si>
  <si>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</si>
  <si>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</si>
  <si>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</si>
  <si>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</si>
  <si>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</si>
  <si>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</si>
  <si>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</si>
  <si>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</si>
  <si>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</si>
  <si>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</si>
  <si>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</si>
  <si>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</si>
  <si>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</si>
  <si>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</si>
  <si>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</si>
  <si>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</si>
  <si>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</si>
  <si>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</si>
  <si>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</si>
  <si>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</si>
  <si>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</si>
  <si>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</si>
  <si>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</si>
  <si>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</si>
  <si>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</si>
  <si>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</si>
  <si>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</si>
  <si>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</si>
  <si>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</si>
  <si>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</si>
  <si>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</si>
  <si>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</si>
  <si>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</si>
  <si>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</si>
  <si>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</si>
  <si>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</si>
  <si>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</si>
  <si>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</si>
  <si>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</si>
  <si>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</si>
  <si>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</si>
  <si>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</si>
  <si>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</si>
  <si>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</si>
  <si>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</si>
  <si>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</si>
  <si>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</si>
  <si>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</si>
  <si>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</si>
  <si>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</si>
  <si>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</si>
  <si>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</si>
  <si>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</si>
  <si>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</si>
  <si>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</si>
  <si>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</si>
  <si>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</si>
  <si>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</si>
  <si>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</si>
  <si>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</si>
  <si>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</si>
  <si>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</si>
  <si>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</si>
  <si>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</si>
  <si>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</si>
  <si>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</si>
  <si>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</si>
  <si>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</si>
  <si>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</si>
  <si>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</si>
  <si>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</si>
  <si>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</si>
  <si>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</si>
  <si>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</si>
  <si>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</si>
  <si>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</si>
  <si>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</si>
  <si>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</si>
  <si>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</si>
  <si>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</si>
  <si>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</si>
  <si>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</si>
  <si>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</si>
  <si>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</si>
  <si>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</si>
  <si>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</si>
  <si>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</si>
  <si>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</si>
  <si>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</si>
  <si>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</si>
  <si>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</si>
  <si>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</si>
  <si>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</si>
  <si>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</si>
  <si>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</si>
  <si>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</si>
  <si>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</si>
  <si>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</si>
  <si>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</si>
  <si>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</si>
  <si>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</si>
  <si>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</si>
  <si>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</si>
  <si>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</si>
  <si>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</si>
  <si>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</si>
  <si>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</si>
  <si>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</si>
  <si>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</si>
  <si>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</si>
  <si>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</si>
  <si>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</si>
  <si>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</si>
  <si>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</si>
  <si>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</si>
  <si>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</si>
  <si>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</si>
  <si>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</si>
  <si>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</si>
  <si>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</si>
  <si>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</si>
  <si>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</si>
  <si>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</si>
  <si>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</si>
  <si>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</si>
  <si>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</si>
  <si>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</si>
  <si>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</si>
  <si>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</si>
  <si>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</si>
  <si>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</si>
  <si>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</si>
  <si>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</si>
  <si>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</si>
  <si>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</si>
  <si>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</si>
  <si>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</si>
  <si>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</si>
  <si>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</si>
  <si>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</si>
  <si>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</si>
  <si>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</si>
  <si>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</si>
  <si>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</si>
  <si>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</si>
  <si>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</si>
  <si>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</si>
  <si>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</si>
  <si>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</si>
  <si>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</si>
  <si>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</si>
  <si>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</si>
  <si>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</si>
  <si>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</si>
  <si>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</si>
  <si>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</si>
  <si>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</si>
  <si>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</si>
  <si>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</si>
  <si>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</si>
  <si>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</si>
  <si>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</si>
  <si>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</si>
  <si>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</si>
  <si>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</si>
  <si>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</si>
  <si>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</si>
  <si>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</si>
  <si>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</si>
  <si>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</si>
  <si>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</si>
  <si>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</si>
  <si>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</si>
  <si>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</si>
  <si>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</si>
  <si>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NO0010859200</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</si>
  <si>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</si>
  <si>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</si>
  <si>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</si>
  <si>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</si>
  <si>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</si>
  <si>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</si>
  <si>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</si>
  <si>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</si>
  <si>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</si>
  <si>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</si>
  <si>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</si>
  <si>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</si>
  <si>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</si>
  <si>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</si>
  <si>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</si>
  <si>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</si>
  <si>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</si>
  <si>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</si>
  <si>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</si>
  <si>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</si>
  <si>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</si>
  <si>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</si>
  <si>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</si>
  <si>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</si>
  <si>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</si>
  <si>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</si>
  <si>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</si>
  <si>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</si>
  <si>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</si>
  <si>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</si>
  <si>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</si>
  <si>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</si>
  <si>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</si>
  <si>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</si>
  <si>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</si>
  <si>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</si>
  <si>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</si>
  <si>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</si>
  <si>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</si>
  <si>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</si>
  <si>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</si>
  <si>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</si>
  <si>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</si>
  <si>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</si>
  <si>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</si>
  <si>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</si>
  <si>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</si>
  <si>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</si>
  <si>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</si>
  <si>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</si>
  <si>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</si>
  <si>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</si>
  <si>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</si>
  <si>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</si>
  <si>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</si>
  <si>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</si>
  <si>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</si>
  <si>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</si>
  <si>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</si>
  <si>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</si>
  <si>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</si>
  <si>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</si>
  <si>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</si>
  <si>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</si>
  <si>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</si>
  <si>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</si>
  <si>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</si>
  <si>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</si>
  <si>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</si>
  <si>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</si>
  <si>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</si>
  <si>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</si>
  <si>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</si>
  <si>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</si>
  <si>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</si>
  <si>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</si>
  <si>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</si>
  <si>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</si>
  <si>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</si>
  <si>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</si>
  <si>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</si>
  <si>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</si>
  <si>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</si>
  <si>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</si>
  <si>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</si>
  <si>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</si>
  <si>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</si>
  <si>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</si>
  <si>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</si>
  <si>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</si>
  <si>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</si>
  <si>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</si>
  <si>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</si>
  <si>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</si>
  <si>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</si>
  <si>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</si>
  <si>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</si>
  <si>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</si>
  <si>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</si>
  <si>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</si>
  <si>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</si>
  <si>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</si>
  <si>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</si>
  <si>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</si>
  <si>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</si>
  <si>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</si>
  <si>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</si>
  <si>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</si>
  <si>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</si>
  <si>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</si>
  <si>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</si>
  <si>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</si>
  <si>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</si>
  <si>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</si>
  <si>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</si>
  <si>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</si>
  <si>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</si>
  <si>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</si>
  <si>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</si>
  <si>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</si>
  <si>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</si>
  <si>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</si>
  <si>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</si>
  <si>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</si>
  <si>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</si>
  <si>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</si>
  <si>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The following templates are not relevant because they are outside of Sparebanken Øst's business model, or there are no portfolio/exposures: EU IN2, EU PV1, EU CCR6, EU CCR7, EU CCR8, EU SEC1, EU SEC2, EU SEC3, EU SEC4, 
EU SEC5, EU MR1, EU MR2, EU MR3, EU MR4, EU OR1, EU REM 3, EU ILAC, EU TLAC 2</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</si>
  <si>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</si>
  <si>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</si>
  <si>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</si>
  <si>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</si>
  <si>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</si>
  <si>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</si>
  <si>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</si>
  <si>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</si>
  <si>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</si>
  <si>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</si>
  <si>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</si>
  <si>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</si>
  <si>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</si>
  <si>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</si>
  <si>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</si>
  <si>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</si>
  <si>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</si>
  <si>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</si>
  <si>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</si>
  <si>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</si>
  <si>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</si>
  <si>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</si>
  <si>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</si>
  <si>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</si>
  <si>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</si>
  <si>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</si>
  <si>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</si>
  <si>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</si>
  <si>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</si>
  <si>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</si>
  <si>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</si>
  <si>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</si>
  <si>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</si>
  <si>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</si>
  <si>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</si>
  <si>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</si>
  <si>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</si>
  <si>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</si>
  <si>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</si>
  <si>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</si>
  <si>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</si>
  <si>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</si>
  <si>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</si>
  <si>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</si>
  <si>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</si>
  <si>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</si>
  <si>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</si>
  <si>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</si>
  <si>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</si>
  <si>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</si>
  <si>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</si>
  <si>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</si>
  <si>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</si>
  <si>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</si>
  <si>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</si>
  <si>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</si>
  <si>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</si>
  <si>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</si>
  <si>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4. juli 2024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</si>
  <si>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</si>
  <si>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</si>
  <si>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</si>
  <si>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4. januar, 4. april, 4. juli og 4. oktober each year after first call date.</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</si>
  <si>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</si>
  <si>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</si>
  <si>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</si>
  <si>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</si>
  <si>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+ 3,65 %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</si>
  <si>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</si>
  <si>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</si>
  <si>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</si>
  <si>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</si>
  <si>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</si>
  <si>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</si>
  <si>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</si>
  <si>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</si>
  <si>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</si>
  <si>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</si>
  <si>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</si>
  <si>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</si>
  <si>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</si>
  <si>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</si>
  <si>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</si>
  <si>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</si>
  <si>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</si>
  <si>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</si>
  <si>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</si>
  <si>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300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</si>
  <si>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</si>
  <si>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</si>
  <si>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</si>
  <si>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</si>
  <si>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</si>
  <si>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</si>
  <si>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</si>
  <si>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</si>
  <si>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</si>
  <si>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</si>
  <si>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</si>
  <si>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</si>
  <si>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Sparebanken Øst Q2 2024</t>
  </si>
  <si>
    <t>NO0013252478</t>
  </si>
  <si>
    <t>MNOK 44</t>
  </si>
  <si>
    <t xml:space="preserve">Each bank day after first call date till 06.12.2029, after that on each interest payment date. </t>
  </si>
  <si>
    <t>3M NIBOR + 3,00 %</t>
  </si>
  <si>
    <t>6. september 2029 at 100 % of nominal + accrued interest. Regulatory or tax related call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</si>
</sst>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84">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10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indexed="64"/>
      </left>
      <right style="thin">
        <color indexed="64"/>
      </right>
      <top style="thin">
        <color indexed="64"/>
      </top>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63">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3" fontId="29" fillId="6"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4" fontId="0" fillId="0" borderId="0" xfId="0" applyNumberFormat="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9"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9" borderId="0" xfId="0" applyFill="1" applyAlignment="1">
      <alignment horizontal="left" vertical="top"/>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4" fillId="0" borderId="99"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8" xfId="10" applyFont="1" applyBorder="1" applyAlignment="1">
      <alignment horizontal="center" vertical="center" wrapText="1"/>
    </xf>
    <xf numFmtId="0" fontId="4" fillId="0" borderId="2" xfId="1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14" fontId="4" fillId="0" borderId="8" xfId="10" applyNumberFormat="1" applyFont="1" applyBorder="1" applyAlignment="1">
      <alignment horizontal="center" vertical="center" wrapText="1"/>
    </xf>
    <xf numFmtId="14" fontId="4" fillId="0" borderId="11" xfId="10" applyNumberFormat="1"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0" fontId="3" fillId="12" borderId="2" xfId="0" applyFont="1" applyFill="1" applyBorder="1" applyAlignment="1">
      <alignment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3" fontId="4" fillId="4" borderId="2" xfId="0" applyNumberFormat="1" applyFont="1" applyFill="1" applyBorder="1" applyAlignment="1">
      <alignment vertical="center" wrapText="1"/>
    </xf>
    <xf numFmtId="0" fontId="3" fillId="4" borderId="2" xfId="0" applyFont="1" applyFill="1" applyBorder="1" applyAlignment="1">
      <alignment horizontal="center" vertical="center" wrapText="1"/>
    </xf>
    <xf numFmtId="0" fontId="19" fillId="4" borderId="2" xfId="0" applyFont="1" applyFill="1" applyBorder="1" applyAlignment="1">
      <alignment vertical="center" wrapText="1"/>
    </xf>
    <xf numFmtId="0" fontId="3" fillId="4" borderId="2" xfId="0" applyFont="1" applyFill="1" applyBorder="1" applyAlignment="1">
      <alignment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2" fillId="11" borderId="2" xfId="0" applyFont="1" applyFill="1" applyBorder="1" applyAlignment="1">
      <alignment horizontal="left" vertical="center"/>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37" fillId="0" borderId="0" xfId="16" applyFont="1" applyAlignment="1">
      <alignment horizontal="right"/>
    </xf>
    <xf numFmtId="0" fontId="0" fillId="6" borderId="11" xfId="0" applyFill="1" applyBorder="1" applyAlignment="1">
      <alignment horizontal="center" vertical="center" wrapText="1"/>
    </xf>
    <xf numFmtId="0" fontId="0" fillId="6" borderId="2" xfId="0" applyFill="1" applyBorder="1" applyAlignment="1">
      <alignment horizontal="center" vertical="center" wrapText="1"/>
    </xf>
    <xf numFmtId="0" fontId="0" fillId="0" borderId="0" xfId="0" applyAlignment="1">
      <alignment vertical="center" wrapText="1"/>
    </xf>
    <xf numFmtId="0" fontId="0" fillId="6" borderId="8" xfId="0" applyFill="1" applyBorder="1" applyAlignment="1">
      <alignment horizontal="center" vertical="center" wrapText="1"/>
    </xf>
    <xf numFmtId="0" fontId="0" fillId="6" borderId="9" xfId="0" applyFill="1" applyBorder="1" applyAlignment="1">
      <alignment horizontal="center" vertical="center" wrapText="1"/>
    </xf>
    <xf numFmtId="3" fontId="0" fillId="12" borderId="2" xfId="0" applyNumberFormat="1" applyFill="1" applyBorder="1" applyAlignment="1">
      <alignment vertical="center" wrapText="1"/>
    </xf>
    <xf numFmtId="0" fontId="0" fillId="0" borderId="0" xfId="0"/>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14" fontId="0" fillId="0" borderId="3" xfId="0" applyNumberFormat="1" applyBorder="1" applyAlignment="1">
      <alignment horizontal="left"/>
    </xf>
    <xf numFmtId="0" fontId="4" fillId="0" borderId="2" xfId="0" applyFont="1" applyBorder="1" applyAlignment="1">
      <alignment horizontal="center"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002D4B"/>
      <color rgb="FF44546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heetViews>
  <sheetFormatPr baseColWidth="10" defaultRowHeight="15"/>
  <cols>
    <col min="1" max="1" width="3" customWidth="1"/>
    <col min="2" max="2" width="10.7109375" customWidth="1"/>
  </cols>
  <sheetData>
    <row r="1" spans="3:3" s="543" customFormat="1"/>
    <row r="2" spans="3:3" s="543" customFormat="1"/>
    <row r="3" spans="3:3" s="543" customFormat="1" ht="23.25">
      <c r="C3" s="545" t="s">
        <v>1173</v>
      </c>
    </row>
    <row r="4" spans="3:3" s="543" customFormat="1"/>
    <row r="5" spans="3:3" s="543" customFormat="1"/>
    <row r="6" spans="3:3" s="543" customFormat="1" ht="18.75">
      <c r="C6" s="546" t="s">
        <v>1273</v>
      </c>
    </row>
    <row r="7" spans="3:3" s="543" customFormat="1">
      <c r="C7" s="544" t="s">
        <v>1205</v>
      </c>
    </row>
    <row r="8" spans="3:3" s="543" customFormat="1"/>
    <row r="9" spans="3:3" s="543" customFormat="1">
      <c r="C9" s="544" t="s">
        <v>1212</v>
      </c>
    </row>
    <row r="10" spans="3:3" s="543" customFormat="1">
      <c r="C10" s="544" t="s">
        <v>1211</v>
      </c>
    </row>
    <row r="11" spans="3:3" s="543" customFormat="1"/>
    <row r="12" spans="3:3" s="543" customFormat="1"/>
    <row r="13" spans="3:3" s="543" customFormat="1"/>
    <row r="14" spans="3:3" s="543" customFormat="1"/>
    <row r="15" spans="3:3" s="543" customFormat="1"/>
    <row r="16" spans="3:3" s="543" customFormat="1"/>
    <row r="17" s="543" customFormat="1"/>
    <row r="18" s="543" customFormat="1"/>
    <row r="19" s="543" customFormat="1"/>
    <row r="20" s="543" customFormat="1"/>
    <row r="21" s="543" customFormat="1"/>
    <row r="22" s="543" customFormat="1"/>
    <row r="23" s="543" customFormat="1"/>
    <row r="24" s="543" customFormat="1"/>
    <row r="25" s="543" customFormat="1"/>
    <row r="26" s="543" customFormat="1"/>
    <row r="27" s="543" customFormat="1"/>
    <row r="28" s="543" customFormat="1"/>
    <row r="29" s="543" customFormat="1"/>
    <row r="30" s="543" customFormat="1"/>
    <row r="31" s="543" customFormat="1"/>
    <row r="32" s="543" customFormat="1"/>
    <row r="33" s="543" customFormat="1"/>
    <row r="34" s="543" customFormat="1"/>
    <row r="35" s="543" customFormat="1"/>
    <row r="36" s="543" customFormat="1"/>
    <row r="37" s="543" customFormat="1"/>
    <row r="38" s="543" customFormat="1"/>
    <row r="39" s="543" customFormat="1"/>
    <row r="40" s="543" customFormat="1"/>
    <row r="41" s="543" customFormat="1"/>
    <row r="42" s="543" customFormat="1"/>
    <row r="43" s="543" customFormat="1"/>
    <row r="44" s="543" customFormat="1"/>
    <row r="45" s="543" customFormat="1"/>
    <row r="46" s="543" customFormat="1"/>
    <row r="47" s="543" customFormat="1"/>
    <row r="48" s="543" customFormat="1"/>
    <row r="49" s="543" customFormat="1"/>
    <row r="50" s="543" customFormat="1"/>
    <row r="51" s="543" customFormat="1"/>
    <row r="52" s="543" customFormat="1"/>
    <row r="53" s="543" customFormat="1"/>
    <row r="54" s="543" customFormat="1"/>
    <row r="55" s="543" customFormat="1"/>
    <row r="56" s="543" customFormat="1"/>
    <row r="57" s="543" customFormat="1"/>
    <row r="58" s="543" customFormat="1"/>
    <row r="59" s="543" customFormat="1"/>
    <row r="60" s="543" customFormat="1"/>
    <row r="61" s="543" customFormat="1"/>
    <row r="62" s="543" customFormat="1"/>
    <row r="63" s="543" customFormat="1"/>
    <row r="64" s="543" customFormat="1"/>
    <row r="65" s="543" customFormat="1"/>
    <row r="66" s="543" customFormat="1"/>
    <row r="67" s="543" customFormat="1"/>
    <row r="68" s="543" customFormat="1"/>
    <row r="69" s="543" customFormat="1"/>
    <row r="70" s="543" customFormat="1"/>
    <row r="71" s="543" customFormat="1"/>
    <row r="72" s="543" customFormat="1"/>
    <row r="73" s="543" customFormat="1"/>
    <row r="74" s="543" customFormat="1"/>
    <row r="75" s="543" customFormat="1"/>
    <row r="76" s="543" customFormat="1"/>
    <row r="77" s="543" customFormat="1"/>
    <row r="78" s="543" customFormat="1"/>
    <row r="79" s="543" customFormat="1"/>
    <row r="80" s="543" customFormat="1"/>
    <row r="81" s="543" customFormat="1"/>
    <row r="82" s="543" customFormat="1"/>
    <row r="83" s="543" customFormat="1"/>
    <row r="84" s="543" customFormat="1"/>
    <row r="85" s="543" customFormat="1"/>
    <row r="86" s="543" customFormat="1"/>
    <row r="87" s="543" customFormat="1"/>
    <row r="88" s="543" customFormat="1"/>
    <row r="89" s="543" customFormat="1"/>
    <row r="90" s="543" customFormat="1"/>
    <row r="91" s="543" customFormat="1"/>
    <row r="92" s="543" customFormat="1"/>
    <row r="93" s="543" customFormat="1"/>
    <row r="94" s="543" customFormat="1"/>
    <row r="95" s="543" customFormat="1"/>
    <row r="96" s="543" customFormat="1"/>
    <row r="97" s="543" customFormat="1"/>
    <row r="98" s="543" customFormat="1"/>
    <row r="99" s="543" customFormat="1"/>
    <row r="100" s="543" customFormat="1"/>
    <row r="101" s="543" customFormat="1"/>
    <row r="102" s="543" customFormat="1"/>
    <row r="103" s="543" customFormat="1"/>
    <row r="104" s="543" customFormat="1"/>
    <row r="105" s="543" customFormat="1"/>
    <row r="106" s="543" customFormat="1"/>
    <row r="107" s="543" customFormat="1"/>
    <row r="108" s="543" customFormat="1"/>
    <row r="109" s="543" customFormat="1"/>
    <row r="110" s="543" customFormat="1"/>
    <row r="111" s="543" customFormat="1"/>
    <row r="112" s="543" customFormat="1"/>
    <row r="113" s="543" customFormat="1"/>
    <row r="114" s="543" customFormat="1"/>
    <row r="115" s="543" customFormat="1"/>
    <row r="116" s="543" customFormat="1"/>
    <row r="117" s="543" customFormat="1"/>
    <row r="118" s="543" customFormat="1"/>
    <row r="119" s="543" customFormat="1"/>
    <row r="120" s="543" customFormat="1"/>
    <row r="121" s="543" customFormat="1"/>
    <row r="122" s="543" customFormat="1"/>
    <row r="123" s="543" customFormat="1"/>
    <row r="124" s="543" customFormat="1"/>
    <row r="125" s="543" customFormat="1"/>
    <row r="126" s="543" customFormat="1"/>
    <row r="127" s="543" customFormat="1"/>
    <row r="128" s="543" customFormat="1"/>
    <row r="129" s="543" customFormat="1"/>
    <row r="130" s="543" customFormat="1"/>
    <row r="131" s="543" customFormat="1"/>
    <row r="132" s="543" customFormat="1"/>
    <row r="133" s="543" customFormat="1"/>
    <row r="134" s="543" customFormat="1"/>
    <row r="135" s="543" customFormat="1"/>
    <row r="136" s="543" customFormat="1"/>
    <row r="137" s="543" customFormat="1"/>
    <row r="138" s="543" customFormat="1"/>
    <row r="139" s="543" customFormat="1"/>
    <row r="140" s="543" customFormat="1"/>
    <row r="141" s="543" customFormat="1"/>
    <row r="142" s="543" customFormat="1"/>
    <row r="143" s="543" customFormat="1"/>
    <row r="144" s="543" customFormat="1"/>
    <row r="145" s="543" customFormat="1"/>
    <row r="146" s="543" customFormat="1"/>
    <row r="147" s="543" customFormat="1"/>
    <row r="148" s="543" customFormat="1"/>
    <row r="149" s="543" customFormat="1"/>
    <row r="150" s="543" customFormat="1"/>
    <row r="151" s="543" customFormat="1"/>
    <row r="152" s="543" customFormat="1"/>
    <row r="153" s="543" customFormat="1"/>
    <row r="154" s="543" customFormat="1"/>
    <row r="155" s="543" customFormat="1"/>
    <row r="156" s="543" customFormat="1"/>
    <row r="157" s="543" customFormat="1"/>
    <row r="158" s="543" customFormat="1"/>
    <row r="159" s="543" customFormat="1"/>
    <row r="160" s="543" customFormat="1"/>
    <row r="161" s="543" customFormat="1"/>
    <row r="162" s="543" customFormat="1"/>
    <row r="163" s="543" customFormat="1"/>
    <row r="164" s="543" customFormat="1"/>
    <row r="165" s="543" customFormat="1"/>
    <row r="166" s="543" customFormat="1"/>
    <row r="167" s="543" customFormat="1"/>
    <row r="168" s="543" customFormat="1"/>
    <row r="169" s="543" customFormat="1"/>
    <row r="170" s="543" customFormat="1"/>
    <row r="171" s="543" customFormat="1"/>
    <row r="172" s="543" customFormat="1"/>
    <row r="173" s="543" customFormat="1"/>
    <row r="174" s="543" customFormat="1"/>
    <row r="175" s="543" customFormat="1"/>
    <row r="176" s="543" customFormat="1"/>
    <row r="177" s="543" customFormat="1"/>
    <row r="178" s="543" customFormat="1"/>
    <row r="179" s="543" customFormat="1"/>
    <row r="180" s="543" customFormat="1"/>
    <row r="181" s="543" customFormat="1"/>
    <row r="182" s="543" customFormat="1"/>
    <row r="183" s="543" customFormat="1"/>
    <row r="184" s="543" customFormat="1"/>
    <row r="185" s="543" customFormat="1"/>
    <row r="186" s="543" customFormat="1"/>
    <row r="187" s="543" customFormat="1"/>
    <row r="188" s="543" customFormat="1"/>
    <row r="189" s="543" customFormat="1"/>
    <row r="190" s="543" customFormat="1"/>
    <row r="191" s="543" customFormat="1"/>
    <row r="192" s="543" customFormat="1"/>
    <row r="193" s="543" customFormat="1"/>
    <row r="194" s="543" customFormat="1"/>
    <row r="195" s="543" customFormat="1"/>
    <row r="196" s="543" customFormat="1"/>
    <row r="197" s="543" customFormat="1"/>
    <row r="198" s="543" customFormat="1"/>
    <row r="199" s="543" customFormat="1"/>
    <row r="200" s="543" customFormat="1"/>
    <row r="201" s="543" customFormat="1"/>
    <row r="202" s="543" customFormat="1"/>
    <row r="203" s="543" customFormat="1"/>
    <row r="204" s="543" customFormat="1"/>
    <row r="205" s="543" customFormat="1"/>
    <row r="206" s="543" customFormat="1"/>
    <row r="207" s="543" customFormat="1"/>
    <row r="208" s="543" customFormat="1"/>
    <row r="209" s="543" customFormat="1"/>
    <row r="210" s="543" customFormat="1"/>
    <row r="211" s="543" customFormat="1"/>
    <row r="212" s="543" customFormat="1"/>
    <row r="213" s="543" customFormat="1"/>
    <row r="214" s="543" customFormat="1"/>
    <row r="215" s="543" customFormat="1"/>
    <row r="216" s="543" customFormat="1"/>
    <row r="217" s="543" customFormat="1"/>
    <row r="218" s="543" customFormat="1"/>
    <row r="219" s="543" customFormat="1"/>
    <row r="220" s="543" customFormat="1"/>
    <row r="221" s="543" customFormat="1"/>
    <row r="222" s="543" customFormat="1"/>
    <row r="223" s="543" customFormat="1"/>
    <row r="224" s="543" customFormat="1"/>
    <row r="225" s="543" customFormat="1"/>
    <row r="226" s="543" customFormat="1"/>
    <row r="227" s="543" customFormat="1"/>
    <row r="228" s="543" customFormat="1"/>
    <row r="229" s="543" customFormat="1"/>
    <row r="230" s="543" customFormat="1"/>
    <row r="231" s="543" customFormat="1"/>
    <row r="232" s="543" customFormat="1"/>
    <row r="233" s="543" customFormat="1"/>
    <row r="234" s="543" customFormat="1"/>
    <row r="235" s="543" customFormat="1"/>
    <row r="236" s="543" customFormat="1"/>
    <row r="237" s="543" customFormat="1"/>
    <row r="238" s="543" customFormat="1"/>
    <row r="239" s="543" customFormat="1"/>
    <row r="240" s="543" customFormat="1"/>
    <row r="241" s="543" customFormat="1"/>
    <row r="242" s="543" customFormat="1"/>
    <row r="243" s="543" customFormat="1"/>
    <row r="244" s="543" customFormat="1"/>
    <row r="245" s="543" customFormat="1"/>
    <row r="246" s="543" customFormat="1"/>
    <row r="247" s="543" customFormat="1"/>
    <row r="248" s="543" customFormat="1"/>
    <row r="249" s="543" customFormat="1"/>
    <row r="250" s="543" customFormat="1"/>
    <row r="251" s="543" customFormat="1"/>
    <row r="252" s="543" customFormat="1"/>
    <row r="253" s="543" customFormat="1"/>
    <row r="254" s="543" customFormat="1"/>
    <row r="255" s="543" customFormat="1"/>
    <row r="256" s="543" customFormat="1"/>
    <row r="257" s="543" customFormat="1"/>
    <row r="258" s="543" customFormat="1"/>
    <row r="259" s="543" customFormat="1"/>
    <row r="260" s="543" customFormat="1"/>
    <row r="261" s="543" customFormat="1"/>
    <row r="262" s="543" customFormat="1"/>
    <row r="263" s="543" customFormat="1"/>
    <row r="264" s="543" customFormat="1"/>
    <row r="265" s="543" customFormat="1"/>
    <row r="266" s="543" customFormat="1"/>
    <row r="267" s="543" customFormat="1"/>
    <row r="268" s="543" customFormat="1"/>
    <row r="269" s="543" customFormat="1"/>
    <row r="270" s="543" customFormat="1"/>
    <row r="271" s="543" customFormat="1"/>
    <row r="272" s="543" customFormat="1"/>
    <row r="273" s="543" customFormat="1"/>
    <row r="274" s="543" customFormat="1"/>
    <row r="275" s="543" customFormat="1"/>
    <row r="276" s="543" customFormat="1"/>
    <row r="277" s="543" customFormat="1"/>
    <row r="278" s="543" customFormat="1"/>
    <row r="279" s="543" customFormat="1"/>
    <row r="280" s="543" customFormat="1"/>
    <row r="281" s="543" customFormat="1"/>
    <row r="282" s="543" customFormat="1"/>
    <row r="283" s="543" customFormat="1"/>
    <row r="284" s="543" customFormat="1"/>
    <row r="285" s="543" customFormat="1"/>
    <row r="286" s="543" customFormat="1"/>
    <row r="287" s="543" customFormat="1"/>
    <row r="288" s="543" customFormat="1"/>
    <row r="289" s="543" customFormat="1"/>
    <row r="290" s="543" customFormat="1"/>
    <row r="291" s="543" customFormat="1"/>
    <row r="292" s="543" customFormat="1"/>
    <row r="293" s="543" customFormat="1"/>
    <row r="294" s="543" customFormat="1"/>
    <row r="295" s="543" customFormat="1"/>
    <row r="296" s="543" customFormat="1"/>
    <row r="297" s="543" customFormat="1"/>
    <row r="298" s="543" customFormat="1"/>
    <row r="299" s="543" customFormat="1"/>
    <row r="300" s="543" customFormat="1"/>
    <row r="301" s="543" customFormat="1"/>
    <row r="302" s="543" customFormat="1"/>
    <row r="303" s="543" customFormat="1"/>
    <row r="304" s="543" customFormat="1"/>
    <row r="305" s="543" customFormat="1"/>
    <row r="306" s="543" customFormat="1"/>
    <row r="307" s="543" customFormat="1"/>
    <row r="308" s="543" customFormat="1"/>
    <row r="309" s="543" customFormat="1"/>
    <row r="310" s="543" customFormat="1"/>
    <row r="311" s="543" customFormat="1"/>
    <row r="312" s="543" customFormat="1"/>
    <row r="313" s="543" customFormat="1"/>
    <row r="314" s="543" customFormat="1"/>
    <row r="315" s="543" customFormat="1"/>
    <row r="316" s="543" customFormat="1"/>
    <row r="317" s="543" customFormat="1"/>
    <row r="318" s="543" customFormat="1"/>
    <row r="319" s="543" customFormat="1"/>
    <row r="320" s="543" customFormat="1"/>
    <row r="321" s="543" customFormat="1"/>
    <row r="322" s="543" customFormat="1"/>
    <row r="323" s="543" customFormat="1"/>
    <row r="324" s="543" customFormat="1"/>
    <row r="325" s="543" customFormat="1"/>
    <row r="326" s="543" customFormat="1"/>
    <row r="327" s="543" customFormat="1"/>
    <row r="328" s="543" customFormat="1"/>
    <row r="329" s="543" customFormat="1"/>
    <row r="330" s="543" customFormat="1"/>
    <row r="331" s="543" customFormat="1"/>
    <row r="332" s="543" customFormat="1"/>
    <row r="333" s="543" customFormat="1"/>
    <row r="334" s="543" customFormat="1"/>
    <row r="335" s="543" customFormat="1"/>
    <row r="336" s="543" customFormat="1"/>
    <row r="337" s="543" customFormat="1"/>
    <row r="338" s="543" customFormat="1"/>
    <row r="339" s="543" customFormat="1"/>
    <row r="340" s="543" customFormat="1"/>
    <row r="341" s="543" customFormat="1"/>
    <row r="342" s="543" customFormat="1"/>
    <row r="343" s="543" customFormat="1"/>
    <row r="344" s="543" customFormat="1"/>
    <row r="345" s="543" customFormat="1"/>
    <row r="346" s="543" customFormat="1"/>
    <row r="347" s="543" customFormat="1"/>
    <row r="348" s="543" customFormat="1"/>
    <row r="349" s="543" customFormat="1"/>
    <row r="350" s="543" customFormat="1"/>
    <row r="351" s="543" customFormat="1"/>
    <row r="352" s="543" customFormat="1"/>
    <row r="353" s="543" customFormat="1"/>
    <row r="354" s="543" customFormat="1"/>
    <row r="355" s="543" customFormat="1"/>
    <row r="356" s="543" customFormat="1"/>
    <row r="357" s="543" customFormat="1"/>
    <row r="358" s="543" customFormat="1"/>
    <row r="359" s="543" customFormat="1"/>
    <row r="360" s="543" customFormat="1"/>
    <row r="361" s="543" customFormat="1"/>
    <row r="362" s="543" customFormat="1"/>
    <row r="363" s="543" customFormat="1"/>
    <row r="364" s="543" customFormat="1"/>
    <row r="365" s="543" customFormat="1"/>
    <row r="366" s="543" customFormat="1"/>
    <row r="367" s="543" customFormat="1"/>
    <row r="368" s="543" customFormat="1"/>
    <row r="369" s="543" customFormat="1"/>
    <row r="370" s="543" customFormat="1"/>
    <row r="371" s="543" customFormat="1"/>
    <row r="372" s="543" customFormat="1"/>
    <row r="373" s="543" customFormat="1"/>
    <row r="374" s="543" customFormat="1"/>
    <row r="375" s="543" customFormat="1"/>
    <row r="376" s="543" customFormat="1"/>
    <row r="377" s="543" customFormat="1"/>
    <row r="378" s="543" customFormat="1"/>
    <row r="379" s="543" customFormat="1"/>
    <row r="380" s="543" customFormat="1"/>
    <row r="381" s="543" customFormat="1"/>
    <row r="382" s="543" customFormat="1"/>
    <row r="383" s="543" customFormat="1"/>
    <row r="384" s="543" customFormat="1"/>
    <row r="385" s="543" customFormat="1"/>
    <row r="386" s="543" customFormat="1"/>
    <row r="387" s="543" customFormat="1"/>
    <row r="388" s="543" customFormat="1"/>
    <row r="389" s="543" customFormat="1"/>
    <row r="390" s="543" customFormat="1"/>
    <row r="391" s="543" customFormat="1"/>
    <row r="392" s="543" customFormat="1"/>
    <row r="393" s="543" customFormat="1"/>
    <row r="394" s="543" customFormat="1"/>
    <row r="395" s="543" customFormat="1"/>
    <row r="396" s="543" customFormat="1"/>
    <row r="397" s="543" customFormat="1"/>
    <row r="398" s="543" customFormat="1"/>
    <row r="399" s="543" customFormat="1"/>
    <row r="400" s="543" customFormat="1"/>
    <row r="401" s="543" customFormat="1"/>
    <row r="402" s="543" customFormat="1"/>
    <row r="403" s="543" customFormat="1"/>
    <row r="404" s="543" customFormat="1"/>
    <row r="405" s="543" customFormat="1"/>
    <row r="406" s="543" customFormat="1"/>
    <row r="407" s="543" customFormat="1"/>
    <row r="408" s="543" customFormat="1"/>
    <row r="409" s="543" customFormat="1"/>
    <row r="410" s="543" customFormat="1"/>
    <row r="411" s="543" customFormat="1"/>
    <row r="412" s="543" customFormat="1"/>
    <row r="413" s="543" customFormat="1"/>
    <row r="414" s="543" customFormat="1"/>
    <row r="415" s="543" customFormat="1"/>
    <row r="416" s="543" customFormat="1"/>
    <row r="417" s="543" customFormat="1"/>
    <row r="418" s="543" customFormat="1"/>
    <row r="419" s="543" customFormat="1"/>
    <row r="420" s="543" customFormat="1"/>
    <row r="421" s="543" customFormat="1"/>
    <row r="422" s="543" customFormat="1"/>
    <row r="423" s="543" customFormat="1"/>
    <row r="424" s="543" customFormat="1"/>
    <row r="425" s="543" customFormat="1"/>
    <row r="426" s="543" customFormat="1"/>
    <row r="427" s="543" customFormat="1"/>
    <row r="428" s="543" customFormat="1"/>
    <row r="429" s="543" customFormat="1"/>
    <row r="430" s="543" customFormat="1"/>
    <row r="431" s="543" customFormat="1"/>
    <row r="432" s="543" customFormat="1"/>
    <row r="433" s="543" customFormat="1"/>
    <row r="434" s="543" customFormat="1"/>
    <row r="435" s="543" customFormat="1"/>
    <row r="436" s="543" customFormat="1"/>
    <row r="437" s="543" customFormat="1"/>
    <row r="438" s="543" customFormat="1"/>
    <row r="439" s="543" customFormat="1"/>
    <row r="440" s="543" customFormat="1"/>
    <row r="441" s="543" customFormat="1"/>
    <row r="442" s="543" customFormat="1"/>
    <row r="443" s="543" customFormat="1"/>
    <row r="444" s="543" customFormat="1"/>
    <row r="445" s="543" customFormat="1"/>
    <row r="446" s="543" customFormat="1"/>
    <row r="447" s="543" customFormat="1"/>
    <row r="448" s="543" customFormat="1"/>
    <row r="449" s="543" customFormat="1"/>
    <row r="450" s="543" customFormat="1"/>
    <row r="451" s="543" customFormat="1"/>
    <row r="452" s="543" customFormat="1"/>
    <row r="453" s="543" customFormat="1"/>
    <row r="454" s="543" customFormat="1"/>
    <row r="455" s="543" customFormat="1"/>
    <row r="456" s="543" customFormat="1"/>
    <row r="457" s="543" customFormat="1"/>
    <row r="458" s="543" customFormat="1"/>
    <row r="459" s="543" customFormat="1"/>
    <row r="460" s="543" customFormat="1"/>
    <row r="461" s="543" customFormat="1"/>
    <row r="462" s="543" customFormat="1"/>
    <row r="463" s="543" customFormat="1"/>
    <row r="464" s="543" customFormat="1"/>
    <row r="465" s="543" customFormat="1"/>
    <row r="466" s="543" customFormat="1"/>
    <row r="467" s="543" customFormat="1"/>
    <row r="468" s="543" customFormat="1"/>
    <row r="469" s="543" customFormat="1"/>
    <row r="470" s="543" customFormat="1"/>
    <row r="471" s="543" customFormat="1"/>
    <row r="472" s="543" customFormat="1"/>
    <row r="473" s="543" customFormat="1"/>
    <row r="474" s="543" customFormat="1"/>
    <row r="475" s="543" customFormat="1"/>
    <row r="476" s="543" customFormat="1"/>
    <row r="477" s="543" customFormat="1"/>
    <row r="478" s="543" customFormat="1"/>
    <row r="479" s="543" customFormat="1"/>
    <row r="480" s="543" customFormat="1"/>
    <row r="481" s="543" customFormat="1"/>
    <row r="482" s="543" customFormat="1"/>
    <row r="483" s="543" customFormat="1"/>
    <row r="484" s="543" customFormat="1"/>
    <row r="485" s="543" customFormat="1"/>
    <row r="486" s="543" customFormat="1"/>
    <row r="487" s="543" customFormat="1"/>
    <row r="488" s="543" customFormat="1"/>
    <row r="489" s="543" customFormat="1"/>
    <row r="490" s="543" customFormat="1"/>
    <row r="491" s="543" customFormat="1"/>
    <row r="492" s="543" customFormat="1"/>
    <row r="493" s="543" customFormat="1"/>
    <row r="494" s="543" customFormat="1"/>
    <row r="495" s="543" customFormat="1"/>
    <row r="496" s="543" customFormat="1"/>
    <row r="497" s="543" customFormat="1"/>
    <row r="498" s="543" customFormat="1"/>
    <row r="499" s="543" customFormat="1"/>
    <row r="500" s="543" customFormat="1"/>
    <row r="501" s="543" customFormat="1"/>
    <row r="502" s="543" customFormat="1"/>
    <row r="503" s="543" customFormat="1"/>
    <row r="504" s="543" customFormat="1"/>
    <row r="505" s="543" customFormat="1"/>
    <row r="506" s="543" customFormat="1"/>
    <row r="507" s="543" customFormat="1"/>
    <row r="508" s="543" customFormat="1"/>
    <row r="509" s="543" customFormat="1"/>
    <row r="510" s="543" customFormat="1"/>
    <row r="511" s="543" customFormat="1"/>
    <row r="512" s="543" customFormat="1"/>
    <row r="513" s="543" customFormat="1"/>
    <row r="514" s="543" customFormat="1"/>
    <row r="515" s="543" customFormat="1"/>
    <row r="516" s="543" customFormat="1"/>
    <row r="517" s="543" customFormat="1"/>
    <row r="518" s="543" customFormat="1"/>
    <row r="519" s="543" customFormat="1"/>
    <row r="520" s="543" customFormat="1"/>
    <row r="521" s="543" customFormat="1"/>
    <row r="522" s="543" customFormat="1"/>
    <row r="523" s="543" customFormat="1"/>
    <row r="524" s="543" customFormat="1"/>
    <row r="525" s="543" customFormat="1"/>
    <row r="526" s="543" customFormat="1"/>
    <row r="527" s="543" customFormat="1"/>
    <row r="528" s="543" customFormat="1"/>
    <row r="529" s="543" customFormat="1"/>
    <row r="530" s="543" customFormat="1"/>
    <row r="531" s="543" customFormat="1"/>
    <row r="532" s="543" customFormat="1"/>
    <row r="533" s="543" customFormat="1"/>
    <row r="534" s="543" customFormat="1"/>
    <row r="535" s="543" customFormat="1"/>
    <row r="536" s="543" customFormat="1"/>
    <row r="537" s="543" customFormat="1"/>
    <row r="538" s="543" customFormat="1"/>
    <row r="539" s="543" customFormat="1"/>
    <row r="540" s="543" customFormat="1"/>
    <row r="541" s="543" customFormat="1"/>
    <row r="542" s="543" customFormat="1"/>
    <row r="543" s="543" customFormat="1"/>
    <row r="544" s="543" customFormat="1"/>
    <row r="545" s="543" customFormat="1"/>
    <row r="546" s="543" customFormat="1"/>
    <row r="547" s="543" customFormat="1"/>
    <row r="548" s="543" customFormat="1"/>
    <row r="549" s="543" customFormat="1"/>
    <row r="550" s="543" customFormat="1"/>
    <row r="551" s="543" customFormat="1"/>
    <row r="552" s="543" customFormat="1"/>
    <row r="553" s="543" customFormat="1"/>
    <row r="554" s="543" customFormat="1"/>
    <row r="555" s="543" customFormat="1"/>
    <row r="556" s="543" customFormat="1"/>
    <row r="557" s="543" customFormat="1"/>
    <row r="558" s="543" customFormat="1"/>
    <row r="559" s="543" customFormat="1"/>
    <row r="560" s="543" customFormat="1"/>
    <row r="561" s="543" customFormat="1"/>
    <row r="562" s="543" customFormat="1"/>
    <row r="563" s="543" customFormat="1"/>
    <row r="564" s="543" customFormat="1"/>
    <row r="565" s="543" customFormat="1"/>
    <row r="566" s="543" customFormat="1"/>
    <row r="567" s="543" customFormat="1"/>
    <row r="568" s="543" customFormat="1"/>
    <row r="569" s="543" customFormat="1"/>
    <row r="570" s="543" customFormat="1"/>
    <row r="571" s="543" customFormat="1"/>
    <row r="572" s="543" customFormat="1"/>
    <row r="573" s="543" customFormat="1"/>
    <row r="574" s="543" customFormat="1"/>
    <row r="575" s="543" customFormat="1"/>
    <row r="576" s="543" customFormat="1"/>
    <row r="577" s="543" customFormat="1"/>
    <row r="578" s="543" customFormat="1"/>
    <row r="579" s="543" customFormat="1"/>
    <row r="580" s="543" customFormat="1"/>
    <row r="581" s="543" customFormat="1"/>
    <row r="582" s="543" customFormat="1"/>
    <row r="583" s="543" customFormat="1"/>
    <row r="584" s="543" customFormat="1"/>
    <row r="585" s="543" customFormat="1"/>
    <row r="586" s="543" customFormat="1"/>
    <row r="587" s="543" customFormat="1"/>
    <row r="588" s="543" customFormat="1"/>
    <row r="589" s="543" customFormat="1"/>
    <row r="590" s="543" customFormat="1"/>
    <row r="591" s="543" customFormat="1"/>
    <row r="592" s="543" customFormat="1"/>
    <row r="593" s="543" customFormat="1"/>
    <row r="594" s="543" customFormat="1"/>
    <row r="595" s="543" customFormat="1"/>
    <row r="596" s="543" customFormat="1"/>
    <row r="597" s="543" customFormat="1"/>
    <row r="598" s="543" customFormat="1"/>
    <row r="599" s="543" customFormat="1"/>
    <row r="600" s="543" customFormat="1"/>
    <row r="601" s="543" customFormat="1"/>
    <row r="602" s="543" customFormat="1"/>
    <row r="603" s="543" customFormat="1"/>
    <row r="604" s="543" customFormat="1"/>
    <row r="605" s="543" customFormat="1"/>
    <row r="606" s="543" customFormat="1"/>
    <row r="607" s="543" customFormat="1"/>
    <row r="608" s="543" customFormat="1"/>
    <row r="609" s="543" customFormat="1"/>
    <row r="610" s="543" customFormat="1"/>
    <row r="611" s="543" customFormat="1"/>
    <row r="612" s="543" customFormat="1"/>
    <row r="613" s="543" customFormat="1"/>
    <row r="614" s="543" customFormat="1"/>
    <row r="615" s="543" customFormat="1"/>
    <row r="616" s="543" customFormat="1"/>
    <row r="617" s="543" customFormat="1"/>
    <row r="618" s="543" customFormat="1"/>
    <row r="619" s="543" customFormat="1"/>
    <row r="620" s="543" customFormat="1"/>
    <row r="621" s="543" customFormat="1"/>
    <row r="622" s="543" customFormat="1"/>
    <row r="623" s="543" customFormat="1"/>
    <row r="624" s="543" customFormat="1"/>
    <row r="625" s="543" customFormat="1"/>
    <row r="626" s="543" customFormat="1"/>
    <row r="627" s="543" customFormat="1"/>
    <row r="628" s="543" customFormat="1"/>
    <row r="629" s="543" customFormat="1"/>
    <row r="630" s="543" customFormat="1"/>
    <row r="631" s="543" customFormat="1"/>
    <row r="632" s="543" customFormat="1"/>
    <row r="633" s="543" customFormat="1"/>
    <row r="634" s="543" customFormat="1"/>
    <row r="635" s="543" customFormat="1"/>
    <row r="636" s="543" customFormat="1"/>
    <row r="637" s="543" customFormat="1"/>
    <row r="638" s="543" customFormat="1"/>
    <row r="639" s="543" customFormat="1"/>
    <row r="640" s="543" customFormat="1"/>
    <row r="641" s="543" customFormat="1"/>
    <row r="642" s="543" customFormat="1"/>
    <row r="643" s="543" customFormat="1"/>
    <row r="644" s="543" customFormat="1"/>
    <row r="645" s="543" customFormat="1"/>
    <row r="646" s="543" customFormat="1"/>
    <row r="647" s="543" customFormat="1"/>
    <row r="648" s="543" customFormat="1"/>
    <row r="649" s="543" customFormat="1"/>
    <row r="650" s="543" customFormat="1"/>
    <row r="651" s="543" customFormat="1"/>
    <row r="652" s="543" customFormat="1"/>
    <row r="653" s="543" customFormat="1"/>
    <row r="654" s="543" customFormat="1"/>
    <row r="655" s="543" customFormat="1"/>
    <row r="656" s="543" customFormat="1"/>
    <row r="657" s="543" customFormat="1"/>
    <row r="658" s="543" customFormat="1"/>
    <row r="659" s="543" customFormat="1"/>
    <row r="660" s="543" customFormat="1"/>
    <row r="661" s="543" customFormat="1"/>
    <row r="662" s="543" customFormat="1"/>
    <row r="663" s="543" customFormat="1"/>
    <row r="664" s="543" customFormat="1"/>
    <row r="665" s="543" customFormat="1"/>
    <row r="666" s="543" customFormat="1"/>
    <row r="667" s="543" customFormat="1"/>
    <row r="668" s="543" customFormat="1"/>
    <row r="669" s="543" customFormat="1"/>
    <row r="670" s="543" customFormat="1"/>
    <row r="671" s="543" customFormat="1"/>
    <row r="672" s="543" customFormat="1"/>
    <row r="673" s="543" customFormat="1"/>
    <row r="674" s="543" customFormat="1"/>
    <row r="675" s="543" customFormat="1"/>
    <row r="676" s="543" customFormat="1"/>
    <row r="677" s="543" customFormat="1"/>
    <row r="678" s="543" customFormat="1"/>
    <row r="679" s="543" customFormat="1"/>
    <row r="680" s="543" customFormat="1"/>
    <row r="681" s="543" customFormat="1"/>
    <row r="682" s="543" customFormat="1"/>
    <row r="683" s="543" customFormat="1"/>
    <row r="684" s="543" customFormat="1"/>
    <row r="685" s="543" customFormat="1"/>
    <row r="686" s="543" customFormat="1"/>
    <row r="687" s="543" customFormat="1"/>
    <row r="688" s="543" customFormat="1"/>
    <row r="689" s="543" customFormat="1"/>
    <row r="690" s="543" customFormat="1"/>
    <row r="691" s="543" customFormat="1"/>
    <row r="692" s="543" customFormat="1"/>
    <row r="693" s="543" customFormat="1"/>
    <row r="694" s="543" customFormat="1"/>
    <row r="695" s="543" customFormat="1"/>
    <row r="696" s="543" customFormat="1"/>
    <row r="697" s="543" customFormat="1"/>
    <row r="698" s="543" customFormat="1"/>
    <row r="699" s="543" customFormat="1"/>
    <row r="700" s="543" customFormat="1"/>
    <row r="701" s="543" customFormat="1"/>
    <row r="702" s="543" customFormat="1"/>
    <row r="703" s="543" customFormat="1"/>
    <row r="704" s="543" customFormat="1"/>
    <row r="705" s="543" customFormat="1"/>
    <row r="706" s="543" customFormat="1"/>
    <row r="707" s="543" customFormat="1"/>
    <row r="708" s="543" customFormat="1"/>
    <row r="709" s="543" customFormat="1"/>
    <row r="710" s="543" customFormat="1"/>
    <row r="711" s="543" customFormat="1"/>
    <row r="712" s="543" customFormat="1"/>
    <row r="713" s="543" customFormat="1"/>
    <row r="714" s="543" customFormat="1"/>
    <row r="715" s="543" customFormat="1"/>
    <row r="716" s="543" customFormat="1"/>
    <row r="717" s="543" customFormat="1"/>
    <row r="718" s="543" customFormat="1"/>
    <row r="719" s="543" customFormat="1"/>
    <row r="720" s="543" customFormat="1"/>
    <row r="721" s="543" customFormat="1"/>
    <row r="722" s="543" customFormat="1"/>
    <row r="723" s="543" customFormat="1"/>
    <row r="724" s="543" customFormat="1"/>
    <row r="725" s="543" customFormat="1"/>
    <row r="726" s="543" customFormat="1"/>
    <row r="727" s="543" customFormat="1"/>
    <row r="728" s="543" customFormat="1"/>
    <row r="729" s="543" customFormat="1"/>
    <row r="730" s="543" customFormat="1"/>
    <row r="731" s="543" customFormat="1"/>
    <row r="732" s="543" customFormat="1"/>
    <row r="733" s="543" customFormat="1"/>
    <row r="734" s="543" customFormat="1"/>
    <row r="735" s="543" customFormat="1"/>
    <row r="736" s="543" customFormat="1"/>
    <row r="737" s="543" customFormat="1"/>
    <row r="738" s="543" customFormat="1"/>
    <row r="739" s="543" customFormat="1"/>
    <row r="740" s="543" customFormat="1"/>
    <row r="741" s="543" customFormat="1"/>
    <row r="742" s="543" customFormat="1"/>
    <row r="743" s="543" customFormat="1"/>
    <row r="744" s="543" customFormat="1"/>
    <row r="745" s="543" customFormat="1"/>
    <row r="746" s="543" customFormat="1"/>
    <row r="747" s="543" customFormat="1"/>
    <row r="748" s="543" customFormat="1"/>
    <row r="749" s="543" customFormat="1"/>
    <row r="750" s="543" customFormat="1"/>
    <row r="751" s="543" customFormat="1"/>
    <row r="752" s="543" customFormat="1"/>
    <row r="753" s="543" customFormat="1"/>
    <row r="754" s="543" customFormat="1"/>
    <row r="755" s="543" customFormat="1"/>
    <row r="756" s="543" customFormat="1"/>
    <row r="757" s="543" customFormat="1"/>
    <row r="758" s="543" customFormat="1"/>
    <row r="759" s="543" customFormat="1"/>
    <row r="760" s="543" customFormat="1"/>
    <row r="761" s="543" customFormat="1"/>
    <row r="762" s="543" customFormat="1"/>
    <row r="763" s="543" customFormat="1"/>
    <row r="764" s="543" customFormat="1"/>
    <row r="765" s="543" customFormat="1"/>
    <row r="766" s="543" customFormat="1"/>
    <row r="767" s="543" customFormat="1"/>
    <row r="768" s="543" customFormat="1"/>
    <row r="769" s="543" customFormat="1"/>
    <row r="770" s="543" customFormat="1"/>
    <row r="771" s="543" customFormat="1"/>
    <row r="772" s="543" customFormat="1"/>
    <row r="773" s="543" customFormat="1"/>
    <row r="774" s="543" customFormat="1"/>
    <row r="775" s="543" customFormat="1"/>
    <row r="776" s="543" customFormat="1"/>
    <row r="777" s="543" customFormat="1"/>
    <row r="778" s="543" customFormat="1"/>
    <row r="779" s="543" customFormat="1"/>
    <row r="780" s="543" customFormat="1"/>
    <row r="781" s="543" customFormat="1"/>
    <row r="782" s="543" customFormat="1"/>
    <row r="783" s="543" customFormat="1"/>
    <row r="784" s="543" customFormat="1"/>
    <row r="785" s="543" customFormat="1"/>
    <row r="786" s="543" customFormat="1"/>
    <row r="787" s="543" customFormat="1"/>
    <row r="788" s="543" customFormat="1"/>
    <row r="789" s="543" customFormat="1"/>
    <row r="790" s="543" customFormat="1"/>
    <row r="791" s="543" customFormat="1"/>
    <row r="792" s="543" customFormat="1"/>
    <row r="793" s="543" customFormat="1"/>
    <row r="794" s="543" customFormat="1"/>
    <row r="795" s="543" customFormat="1"/>
    <row r="796" s="543" customFormat="1"/>
    <row r="797" s="543" customFormat="1"/>
    <row r="798" s="543" customFormat="1"/>
    <row r="799" s="543" customFormat="1"/>
    <row r="800" s="543" customFormat="1"/>
    <row r="801" s="543" customFormat="1"/>
    <row r="802" s="543" customFormat="1"/>
    <row r="803" s="543" customFormat="1"/>
    <row r="804" s="543" customFormat="1"/>
    <row r="805" s="543" customFormat="1"/>
    <row r="806" s="543" customFormat="1"/>
    <row r="807" s="543" customFormat="1"/>
    <row r="808" s="543" customFormat="1"/>
    <row r="809" s="543" customFormat="1"/>
    <row r="810" s="543" customFormat="1"/>
    <row r="811" s="543" customFormat="1"/>
    <row r="812" s="543" customFormat="1"/>
    <row r="813" s="543" customFormat="1"/>
    <row r="814" s="543" customFormat="1"/>
    <row r="815" s="543" customFormat="1"/>
    <row r="816" s="543" customFormat="1"/>
    <row r="817" s="543" customFormat="1"/>
    <row r="818" s="543" customFormat="1"/>
    <row r="819" s="543" customFormat="1"/>
    <row r="820" s="543" customFormat="1"/>
    <row r="821" s="543" customFormat="1"/>
    <row r="822" s="543" customFormat="1"/>
    <row r="823" s="543" customFormat="1"/>
    <row r="824" s="543" customFormat="1"/>
    <row r="825" s="543" customFormat="1"/>
    <row r="826" s="543" customFormat="1"/>
    <row r="827" s="543" customFormat="1"/>
    <row r="828" s="543" customFormat="1"/>
    <row r="829" s="543" customFormat="1"/>
    <row r="830" s="543" customFormat="1"/>
    <row r="831" s="543" customFormat="1"/>
    <row r="832" s="543" customFormat="1"/>
    <row r="833" s="543" customFormat="1"/>
    <row r="834" s="543" customFormat="1"/>
    <row r="835" s="543" customFormat="1"/>
    <row r="836" s="543" customFormat="1"/>
    <row r="837" s="543" customFormat="1"/>
    <row r="838" s="543" customFormat="1"/>
    <row r="839" s="543" customFormat="1"/>
    <row r="840" s="543" customFormat="1"/>
    <row r="841" s="543" customFormat="1"/>
    <row r="842" s="543" customFormat="1"/>
    <row r="843" s="543" customFormat="1"/>
    <row r="844" s="543" customFormat="1"/>
    <row r="845" s="543" customFormat="1"/>
    <row r="846" s="543" customFormat="1"/>
    <row r="847" s="543" customFormat="1"/>
    <row r="848" s="543" customFormat="1"/>
    <row r="849" s="543" customFormat="1"/>
    <row r="850" s="543" customFormat="1"/>
    <row r="851" s="543" customFormat="1"/>
    <row r="852" s="543" customFormat="1"/>
    <row r="853" s="543" customFormat="1"/>
    <row r="854" s="543" customFormat="1"/>
    <row r="855" s="543" customFormat="1"/>
    <row r="856" s="543" customFormat="1"/>
    <row r="857" s="543" customFormat="1"/>
    <row r="858" s="543" customFormat="1"/>
    <row r="859" s="543" customFormat="1"/>
    <row r="860" s="543" customFormat="1"/>
    <row r="861" s="543" customFormat="1"/>
    <row r="862" s="543" customFormat="1"/>
    <row r="863" s="543" customFormat="1"/>
    <row r="864" s="543" customFormat="1"/>
    <row r="865" s="543" customFormat="1"/>
    <row r="866" s="543" customFormat="1"/>
    <row r="867" s="543" customFormat="1"/>
    <row r="868" s="543" customFormat="1"/>
    <row r="869" s="543" customFormat="1"/>
    <row r="870" s="543" customFormat="1"/>
    <row r="871" s="543" customFormat="1"/>
    <row r="872" s="543" customFormat="1"/>
    <row r="873" s="543" customFormat="1"/>
    <row r="874" s="543" customFormat="1"/>
    <row r="875" s="543" customFormat="1"/>
    <row r="876" s="543" customFormat="1"/>
    <row r="877" s="543" customFormat="1"/>
    <row r="878" s="543" customFormat="1"/>
    <row r="879" s="543" customFormat="1"/>
    <row r="880" s="543" customFormat="1"/>
    <row r="881" s="543" customFormat="1"/>
    <row r="882" s="543" customFormat="1"/>
    <row r="883" s="543" customFormat="1"/>
    <row r="884" s="543" customFormat="1"/>
    <row r="885" s="543" customFormat="1"/>
    <row r="886" s="543" customFormat="1"/>
    <row r="887" s="543" customFormat="1"/>
    <row r="888" s="543" customFormat="1"/>
    <row r="889" s="543" customFormat="1"/>
    <row r="890" s="543" customFormat="1"/>
    <row r="891" s="543" customFormat="1"/>
    <row r="892" s="543" customFormat="1"/>
    <row r="893" s="543" customFormat="1"/>
    <row r="894" s="543" customFormat="1"/>
    <row r="895" s="543" customFormat="1"/>
    <row r="896" s="543" customFormat="1"/>
    <row r="897" s="543" customFormat="1"/>
    <row r="898" s="543" customFormat="1"/>
    <row r="899" s="543" customFormat="1"/>
    <row r="900" s="543" customFormat="1"/>
    <row r="901" s="543" customFormat="1"/>
    <row r="902" s="543" customFormat="1"/>
    <row r="903" s="543" customFormat="1"/>
    <row r="904" s="543" customFormat="1"/>
    <row r="905" s="543" customFormat="1"/>
    <row r="906" s="543" customFormat="1"/>
    <row r="907" s="543" customFormat="1"/>
    <row r="908" s="543" customFormat="1"/>
    <row r="909" s="543" customFormat="1"/>
    <row r="910" s="543" customFormat="1"/>
    <row r="911" s="543" customFormat="1"/>
    <row r="912" s="543" customFormat="1"/>
    <row r="913" s="543" customFormat="1"/>
    <row r="914" s="543" customFormat="1"/>
    <row r="915" s="543" customFormat="1"/>
    <row r="916" s="543" customFormat="1"/>
    <row r="917" s="543" customFormat="1"/>
    <row r="918" s="543" customFormat="1"/>
    <row r="919" s="543" customFormat="1"/>
    <row r="920" s="543" customFormat="1"/>
    <row r="921" s="543" customFormat="1"/>
    <row r="922" s="543" customFormat="1"/>
    <row r="923" s="543" customFormat="1"/>
    <row r="924" s="543" customFormat="1"/>
    <row r="925" s="543" customFormat="1"/>
    <row r="926" s="543" customFormat="1"/>
    <row r="927" s="543" customFormat="1"/>
    <row r="928" s="543" customFormat="1"/>
    <row r="929" s="543" customFormat="1"/>
    <row r="930" s="543" customFormat="1"/>
    <row r="931" s="543" customFormat="1"/>
    <row r="932" s="543" customFormat="1"/>
    <row r="933" s="543" customFormat="1"/>
    <row r="934" s="543" customFormat="1"/>
    <row r="935" s="543" customFormat="1"/>
    <row r="936" s="543" customFormat="1"/>
    <row r="937" s="543" customFormat="1"/>
    <row r="938" s="543" customFormat="1"/>
    <row r="939" s="543" customFormat="1"/>
    <row r="940" s="543" customFormat="1"/>
    <row r="941" s="543" customFormat="1"/>
    <row r="942" s="543" customFormat="1"/>
    <row r="943" s="543" customFormat="1"/>
    <row r="944" s="543" customFormat="1"/>
    <row r="945" s="543" customFormat="1"/>
    <row r="946" s="543" customFormat="1"/>
    <row r="947" s="543" customFormat="1"/>
    <row r="948" s="543" customFormat="1"/>
    <row r="949" s="543" customFormat="1"/>
    <row r="950" s="543" customFormat="1"/>
    <row r="951" s="543" customFormat="1"/>
    <row r="952" s="543" customFormat="1"/>
    <row r="953" s="543" customFormat="1"/>
    <row r="954" s="543" customFormat="1"/>
    <row r="955" s="543" customFormat="1"/>
    <row r="956" s="543" customFormat="1"/>
    <row r="957" s="543" customFormat="1"/>
    <row r="958" s="543" customFormat="1"/>
    <row r="959" s="543" customFormat="1"/>
    <row r="960" s="543" customFormat="1"/>
    <row r="961" s="543" customFormat="1"/>
    <row r="962" s="543" customFormat="1"/>
    <row r="963" s="543" customFormat="1"/>
    <row r="964" s="543" customFormat="1"/>
    <row r="965" s="543" customFormat="1"/>
    <row r="966" s="543" customFormat="1"/>
    <row r="967" s="543" customFormat="1"/>
    <row r="968" s="543" customFormat="1"/>
    <row r="969" s="543" customFormat="1"/>
    <row r="970" s="543" customFormat="1"/>
    <row r="971" s="543" customFormat="1"/>
    <row r="972" s="543" customFormat="1"/>
    <row r="973" s="543" customFormat="1"/>
    <row r="974" s="543" customFormat="1"/>
    <row r="975" s="543" customFormat="1"/>
    <row r="976" s="543" customFormat="1"/>
    <row r="977" s="543" customFormat="1"/>
    <row r="978" s="543" customFormat="1"/>
    <row r="979" s="543" customFormat="1"/>
    <row r="980" s="543" customFormat="1"/>
    <row r="981" s="543" customFormat="1"/>
    <row r="982" s="543" customFormat="1"/>
    <row r="983" s="543" customFormat="1"/>
    <row r="984" s="543" customFormat="1"/>
    <row r="985" s="543" customFormat="1"/>
    <row r="986" s="543" customFormat="1"/>
    <row r="987" s="543" customFormat="1"/>
    <row r="988" s="543" customFormat="1"/>
    <row r="989" s="543" customFormat="1"/>
    <row r="990" s="543" customFormat="1"/>
    <row r="991" s="543" customFormat="1"/>
    <row r="992" s="543" customFormat="1"/>
    <row r="993" s="543" customFormat="1"/>
    <row r="994" s="543" customFormat="1"/>
    <row r="995" s="543" customFormat="1"/>
    <row r="996" s="543" customFormat="1"/>
    <row r="997" s="543" customFormat="1"/>
    <row r="998" s="543" customFormat="1"/>
    <row r="999" s="543" customFormat="1"/>
    <row r="1000" s="543"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zoomScale="80" zoomScaleNormal="80" workbookViewId="0">
      <selection activeCell="D3" sqref="D3:E3"/>
    </sheetView>
  </sheetViews>
  <sheetFormatPr baseColWidth="10" defaultRowHeight="15"/>
  <cols>
    <col min="1" max="1" width="4" customWidth="1"/>
    <col min="2" max="2" width="9.7109375" customWidth="1"/>
    <col min="3" max="3" width="71.85546875" style="6" customWidth="1"/>
    <col min="4" max="4" width="22.140625" customWidth="1"/>
    <col min="10" max="10" width="11.42578125" style="464" customWidth="1"/>
  </cols>
  <sheetData>
    <row r="2" spans="2:11" ht="18.75">
      <c r="B2" s="581" t="s">
        <v>1041</v>
      </c>
      <c r="C2" s="581"/>
      <c r="D2" s="581"/>
      <c r="E2" s="581"/>
    </row>
    <row r="3" spans="2:11">
      <c r="B3" s="195"/>
      <c r="C3" s="195"/>
      <c r="D3" s="582" t="s">
        <v>1204</v>
      </c>
      <c r="E3" s="582"/>
    </row>
    <row r="4" spans="2:11">
      <c r="B4" s="195"/>
      <c r="C4" s="195"/>
      <c r="D4" s="327"/>
      <c r="E4" s="195"/>
    </row>
    <row r="5" spans="2:11">
      <c r="D5" s="2" t="s">
        <v>2</v>
      </c>
      <c r="E5" s="2" t="s">
        <v>4</v>
      </c>
    </row>
    <row r="6" spans="2:11" ht="45">
      <c r="C6" s="40"/>
      <c r="D6" s="34" t="s">
        <v>274</v>
      </c>
      <c r="E6" s="34" t="s">
        <v>1199</v>
      </c>
    </row>
    <row r="7" spans="2:11">
      <c r="C7" s="40"/>
      <c r="D7" s="204">
        <f>Table!G7</f>
        <v>45291</v>
      </c>
      <c r="E7" s="34"/>
    </row>
    <row r="8" spans="2:11">
      <c r="B8" s="622" t="s">
        <v>1032</v>
      </c>
      <c r="C8" s="623"/>
      <c r="D8" s="623"/>
      <c r="E8" s="624"/>
    </row>
    <row r="9" spans="2:11">
      <c r="B9" s="41">
        <v>1</v>
      </c>
      <c r="C9" s="169" t="s">
        <v>1178</v>
      </c>
      <c r="D9" s="170">
        <v>417.313512</v>
      </c>
      <c r="E9" s="171"/>
    </row>
    <row r="10" spans="2:11">
      <c r="B10" s="41">
        <v>2</v>
      </c>
      <c r="C10" s="169" t="s">
        <v>1179</v>
      </c>
      <c r="D10" s="170">
        <v>16.467174</v>
      </c>
      <c r="E10" s="171"/>
    </row>
    <row r="11" spans="2:11">
      <c r="B11" s="41">
        <v>3</v>
      </c>
      <c r="C11" s="169" t="s">
        <v>1180</v>
      </c>
      <c r="D11" s="170">
        <v>37877.103911999999</v>
      </c>
      <c r="E11" s="171"/>
    </row>
    <row r="12" spans="2:11">
      <c r="B12" s="41">
        <f>B11+1</f>
        <v>4</v>
      </c>
      <c r="C12" s="169" t="s">
        <v>1197</v>
      </c>
      <c r="D12" s="170">
        <v>5914.0094339999996</v>
      </c>
      <c r="E12" s="171" t="s">
        <v>114</v>
      </c>
      <c r="I12" s="18"/>
      <c r="J12" s="482"/>
      <c r="K12" s="83"/>
    </row>
    <row r="13" spans="2:11">
      <c r="B13" s="41">
        <f t="shared" ref="B13:B23" si="0">B12+1</f>
        <v>5</v>
      </c>
      <c r="C13" s="169" t="s">
        <v>1181</v>
      </c>
      <c r="D13" s="170">
        <v>809.589831</v>
      </c>
      <c r="E13" s="171" t="s">
        <v>270</v>
      </c>
      <c r="I13" s="18"/>
      <c r="J13" s="482"/>
      <c r="K13" s="483"/>
    </row>
    <row r="14" spans="2:11">
      <c r="B14" s="41">
        <f t="shared" si="0"/>
        <v>6</v>
      </c>
      <c r="C14" s="169" t="s">
        <v>1182</v>
      </c>
      <c r="D14" s="170">
        <v>67.619952999999995</v>
      </c>
      <c r="E14" s="171" t="s">
        <v>280</v>
      </c>
      <c r="I14" s="18"/>
      <c r="J14" s="482"/>
      <c r="K14" s="483"/>
    </row>
    <row r="15" spans="2:11">
      <c r="B15" s="41">
        <f>B14+1</f>
        <v>7</v>
      </c>
      <c r="C15" s="169" t="s">
        <v>1193</v>
      </c>
      <c r="D15" s="170" t="s">
        <v>1031</v>
      </c>
      <c r="E15" s="171"/>
      <c r="I15" s="18"/>
      <c r="J15" s="482"/>
      <c r="K15" s="483"/>
    </row>
    <row r="16" spans="2:11">
      <c r="B16" s="41">
        <f t="shared" si="0"/>
        <v>8</v>
      </c>
      <c r="C16" s="169" t="s">
        <v>1203</v>
      </c>
      <c r="D16" s="170" t="s">
        <v>1031</v>
      </c>
      <c r="E16" s="171"/>
      <c r="I16" s="18"/>
      <c r="J16" s="482"/>
      <c r="K16" s="483"/>
    </row>
    <row r="17" spans="2:11">
      <c r="B17" s="41">
        <f t="shared" si="0"/>
        <v>9</v>
      </c>
      <c r="C17" s="169" t="s">
        <v>1201</v>
      </c>
      <c r="D17" s="170" t="s">
        <v>1031</v>
      </c>
      <c r="E17" s="171" t="s">
        <v>273</v>
      </c>
      <c r="I17" s="18"/>
      <c r="J17" s="482"/>
      <c r="K17" s="483"/>
    </row>
    <row r="18" spans="2:11">
      <c r="B18" s="41">
        <f t="shared" si="0"/>
        <v>10</v>
      </c>
      <c r="C18" s="169" t="s">
        <v>1183</v>
      </c>
      <c r="D18" s="170">
        <v>13.144714</v>
      </c>
      <c r="E18" s="171"/>
      <c r="I18" s="18"/>
      <c r="J18" s="482"/>
      <c r="K18" s="483"/>
    </row>
    <row r="19" spans="2:11">
      <c r="B19" s="41">
        <f t="shared" si="0"/>
        <v>11</v>
      </c>
      <c r="C19" s="169" t="s">
        <v>1184</v>
      </c>
      <c r="D19" s="170">
        <v>33.011397000000002</v>
      </c>
      <c r="E19" s="171" t="s">
        <v>37</v>
      </c>
      <c r="I19" s="18"/>
      <c r="J19" s="482"/>
      <c r="K19" s="484"/>
    </row>
    <row r="20" spans="2:11">
      <c r="B20" s="41">
        <f t="shared" si="0"/>
        <v>12</v>
      </c>
      <c r="C20" s="169" t="s">
        <v>1191</v>
      </c>
      <c r="D20" s="170">
        <v>122.768061</v>
      </c>
      <c r="E20" s="171"/>
      <c r="I20" s="18"/>
      <c r="J20" s="482"/>
      <c r="K20" s="484"/>
    </row>
    <row r="21" spans="2:11">
      <c r="B21" s="41">
        <f t="shared" si="0"/>
        <v>13</v>
      </c>
      <c r="C21" s="553" t="s">
        <v>1192</v>
      </c>
      <c r="D21" s="170">
        <v>40.179124000000002</v>
      </c>
      <c r="E21" s="171"/>
      <c r="I21" s="18"/>
      <c r="J21" s="482"/>
      <c r="K21" s="483"/>
    </row>
    <row r="22" spans="2:11">
      <c r="B22" s="41">
        <f t="shared" si="0"/>
        <v>14</v>
      </c>
      <c r="C22" s="553" t="s">
        <v>814</v>
      </c>
      <c r="D22" s="170">
        <v>50.972940999999999</v>
      </c>
      <c r="E22" s="171"/>
      <c r="I22" s="18"/>
      <c r="J22" s="482"/>
      <c r="K22" s="483"/>
    </row>
    <row r="23" spans="2:11">
      <c r="B23" s="41">
        <f t="shared" si="0"/>
        <v>15</v>
      </c>
      <c r="C23" s="553" t="s">
        <v>1196</v>
      </c>
      <c r="D23" s="170">
        <v>16.460833999999998</v>
      </c>
      <c r="E23" s="171"/>
      <c r="I23" s="18"/>
      <c r="J23" s="482"/>
      <c r="K23" s="483"/>
    </row>
    <row r="24" spans="2:11">
      <c r="B24" s="41"/>
      <c r="C24" s="172" t="s">
        <v>276</v>
      </c>
      <c r="D24" s="173">
        <v>45378.640887000001</v>
      </c>
      <c r="E24" s="171"/>
      <c r="I24" s="18"/>
      <c r="J24" s="482"/>
      <c r="K24" s="483"/>
    </row>
    <row r="25" spans="2:11">
      <c r="B25" s="625" t="s">
        <v>1033</v>
      </c>
      <c r="C25" s="626"/>
      <c r="D25" s="626"/>
      <c r="E25" s="627"/>
      <c r="I25" s="18"/>
      <c r="J25" s="482"/>
      <c r="K25" s="483"/>
    </row>
    <row r="26" spans="2:11">
      <c r="B26" s="41">
        <v>16</v>
      </c>
      <c r="C26" s="169" t="s">
        <v>1185</v>
      </c>
      <c r="D26" s="170">
        <v>219.60620499999999</v>
      </c>
      <c r="E26" s="171"/>
      <c r="I26" s="485"/>
      <c r="J26" s="486"/>
      <c r="K26" s="487"/>
    </row>
    <row r="27" spans="2:11">
      <c r="B27" s="41">
        <v>17</v>
      </c>
      <c r="C27" s="169" t="s">
        <v>1186</v>
      </c>
      <c r="D27" s="170">
        <v>15860.822098000001</v>
      </c>
      <c r="E27" s="171"/>
      <c r="I27" s="18"/>
      <c r="J27" s="482"/>
      <c r="K27" s="488"/>
    </row>
    <row r="28" spans="2:11">
      <c r="B28" s="41">
        <v>18</v>
      </c>
      <c r="C28" s="169" t="s">
        <v>1182</v>
      </c>
      <c r="D28" s="170">
        <v>147.37046100000001</v>
      </c>
      <c r="E28" s="171" t="s">
        <v>281</v>
      </c>
      <c r="I28" s="18"/>
      <c r="J28" s="482"/>
      <c r="K28" s="488"/>
    </row>
    <row r="29" spans="2:11">
      <c r="B29" s="41">
        <f>B28+1</f>
        <v>19</v>
      </c>
      <c r="C29" s="169" t="s">
        <v>1188</v>
      </c>
      <c r="D29" s="170">
        <v>23166.626181</v>
      </c>
      <c r="E29" s="171"/>
      <c r="I29" s="489"/>
      <c r="J29" s="482"/>
      <c r="K29" s="483"/>
    </row>
    <row r="30" spans="2:11">
      <c r="B30" s="41">
        <f t="shared" ref="B30:B35" si="1">B29+1</f>
        <v>20</v>
      </c>
      <c r="C30" s="169" t="s">
        <v>1189</v>
      </c>
      <c r="D30" s="170">
        <v>514.06710299999997</v>
      </c>
      <c r="E30" s="171"/>
      <c r="I30" s="18"/>
      <c r="J30" s="482"/>
      <c r="K30" s="483"/>
    </row>
    <row r="31" spans="2:11">
      <c r="B31" s="41">
        <f t="shared" si="1"/>
        <v>21</v>
      </c>
      <c r="C31" s="169" t="s">
        <v>1195</v>
      </c>
      <c r="D31" s="170">
        <v>46.413629</v>
      </c>
      <c r="E31" s="171"/>
      <c r="I31" s="18"/>
      <c r="J31" s="482"/>
      <c r="K31" s="483"/>
    </row>
    <row r="32" spans="2:11">
      <c r="B32" s="41">
        <f t="shared" si="1"/>
        <v>22</v>
      </c>
      <c r="C32" s="169" t="s">
        <v>1194</v>
      </c>
      <c r="D32" s="170">
        <v>61.752330999999998</v>
      </c>
      <c r="E32" s="171"/>
      <c r="I32" s="18"/>
      <c r="J32" s="482"/>
      <c r="K32" s="483"/>
    </row>
    <row r="33" spans="2:11">
      <c r="B33" s="41">
        <f t="shared" si="1"/>
        <v>23</v>
      </c>
      <c r="C33" s="169" t="s">
        <v>1187</v>
      </c>
      <c r="D33" s="170">
        <v>4.5396890000000001</v>
      </c>
      <c r="E33" s="171"/>
      <c r="I33" s="18"/>
      <c r="J33" s="482"/>
      <c r="K33" s="484"/>
    </row>
    <row r="34" spans="2:11">
      <c r="B34" s="41">
        <f t="shared" si="1"/>
        <v>24</v>
      </c>
      <c r="C34" s="169" t="s">
        <v>1190</v>
      </c>
      <c r="D34" s="170">
        <v>41.475633999999999</v>
      </c>
      <c r="E34" s="171"/>
      <c r="I34" s="18"/>
      <c r="J34" s="482"/>
      <c r="K34" s="483"/>
    </row>
    <row r="35" spans="2:11">
      <c r="B35" s="41">
        <f t="shared" si="1"/>
        <v>25</v>
      </c>
      <c r="C35" s="169" t="s">
        <v>1213</v>
      </c>
      <c r="D35" s="170">
        <v>402.35994399999998</v>
      </c>
      <c r="E35" s="171"/>
      <c r="I35" s="18"/>
      <c r="J35" s="482"/>
      <c r="K35" s="483"/>
    </row>
    <row r="36" spans="2:11">
      <c r="B36" s="41">
        <v>26</v>
      </c>
      <c r="C36" s="552" t="s">
        <v>1218</v>
      </c>
      <c r="D36" s="170">
        <v>400</v>
      </c>
      <c r="E36" s="171" t="s">
        <v>86</v>
      </c>
      <c r="I36" s="18"/>
      <c r="J36" s="482"/>
      <c r="K36" s="483"/>
    </row>
    <row r="37" spans="2:11">
      <c r="B37" s="41">
        <v>27</v>
      </c>
      <c r="C37" s="552" t="s">
        <v>1215</v>
      </c>
      <c r="D37" s="170">
        <v>2.359944</v>
      </c>
      <c r="E37" s="171"/>
      <c r="I37" s="18"/>
      <c r="J37" s="482"/>
      <c r="K37" s="483"/>
    </row>
    <row r="38" spans="2:11">
      <c r="B38" s="42"/>
      <c r="C38" s="172" t="s">
        <v>277</v>
      </c>
      <c r="D38" s="173">
        <v>40465.033275000002</v>
      </c>
      <c r="E38" s="171"/>
      <c r="I38" s="18"/>
      <c r="J38" s="482"/>
      <c r="K38" s="483"/>
    </row>
    <row r="39" spans="2:11" ht="15" customHeight="1">
      <c r="B39" s="625" t="s">
        <v>278</v>
      </c>
      <c r="C39" s="626"/>
      <c r="D39" s="626"/>
      <c r="E39" s="627"/>
      <c r="I39" s="18"/>
      <c r="J39" s="486"/>
      <c r="K39" s="487"/>
    </row>
    <row r="40" spans="2:11">
      <c r="B40" s="41">
        <v>28</v>
      </c>
      <c r="C40" s="169" t="s">
        <v>149</v>
      </c>
      <c r="D40" s="170">
        <v>595.089969</v>
      </c>
      <c r="E40" s="171" t="s">
        <v>2</v>
      </c>
    </row>
    <row r="41" spans="2:11">
      <c r="B41" s="41">
        <f>B40+1</f>
        <v>29</v>
      </c>
      <c r="C41" s="169" t="s">
        <v>1200</v>
      </c>
      <c r="D41" s="170">
        <v>353.697292</v>
      </c>
      <c r="E41" s="171" t="s">
        <v>85</v>
      </c>
    </row>
    <row r="42" spans="2:11">
      <c r="B42" s="41">
        <f t="shared" ref="B42:B47" si="2">B41+1</f>
        <v>30</v>
      </c>
      <c r="C42" s="169" t="s">
        <v>1202</v>
      </c>
      <c r="D42" s="170">
        <v>3964.8203509999998</v>
      </c>
      <c r="E42" s="171"/>
    </row>
    <row r="43" spans="2:11">
      <c r="B43" s="41">
        <f t="shared" si="2"/>
        <v>31</v>
      </c>
      <c r="C43" s="552" t="s">
        <v>1214</v>
      </c>
      <c r="D43" s="170">
        <v>3156.2537729999999</v>
      </c>
      <c r="E43" s="171" t="s">
        <v>3</v>
      </c>
    </row>
    <row r="44" spans="2:11">
      <c r="B44" s="41">
        <f t="shared" si="2"/>
        <v>32</v>
      </c>
      <c r="C44" s="552" t="s">
        <v>154</v>
      </c>
      <c r="D44" s="170">
        <v>399.67393199999998</v>
      </c>
      <c r="E44" s="171" t="s">
        <v>4</v>
      </c>
    </row>
    <row r="45" spans="2:11">
      <c r="B45" s="41">
        <f t="shared" si="2"/>
        <v>33</v>
      </c>
      <c r="C45" s="552" t="s">
        <v>1216</v>
      </c>
      <c r="D45" s="170">
        <v>17.327805000000001</v>
      </c>
      <c r="E45" s="171" t="s">
        <v>36</v>
      </c>
    </row>
    <row r="46" spans="2:11">
      <c r="B46" s="41">
        <f t="shared" si="2"/>
        <v>34</v>
      </c>
      <c r="C46" s="552" t="s">
        <v>1217</v>
      </c>
      <c r="D46" s="170">
        <v>391.564841</v>
      </c>
      <c r="E46" s="171"/>
    </row>
    <row r="47" spans="2:11">
      <c r="B47" s="41">
        <f t="shared" si="2"/>
        <v>35</v>
      </c>
      <c r="C47" s="169" t="s">
        <v>1198</v>
      </c>
      <c r="D47" s="170" t="s">
        <v>1031</v>
      </c>
      <c r="E47" s="171"/>
    </row>
    <row r="48" spans="2:11">
      <c r="B48" s="42"/>
      <c r="C48" s="172" t="s">
        <v>279</v>
      </c>
      <c r="D48" s="173">
        <v>4913.6076119999998</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0" tint="-0.249977111117893"/>
    <pageSetUpPr fitToPage="1"/>
  </sheetPr>
  <dimension ref="B2:M56"/>
  <sheetViews>
    <sheetView showGridLines="0" showRowColHeaders="0" zoomScale="60" zoomScaleNormal="60" workbookViewId="0"/>
  </sheetViews>
  <sheetFormatPr baseColWidth="10"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46" t="s">
        <v>1118</v>
      </c>
      <c r="C2" s="546"/>
      <c r="D2" s="546"/>
      <c r="E2" s="546"/>
      <c r="F2" s="546"/>
      <c r="G2" s="546"/>
      <c r="H2" s="546"/>
      <c r="I2" s="546"/>
      <c r="J2" s="546"/>
      <c r="K2" s="546"/>
      <c r="L2" s="546"/>
      <c r="M2" s="546"/>
    </row>
    <row r="3" spans="2:13" ht="18.75">
      <c r="B3" s="22"/>
      <c r="M3" s="549" t="s">
        <v>1204</v>
      </c>
    </row>
    <row r="4" spans="2:13">
      <c r="D4" s="371">
        <f>Table!G17</f>
        <v>45473</v>
      </c>
    </row>
    <row r="5" spans="2:13">
      <c r="D5" s="3" t="s">
        <v>2</v>
      </c>
      <c r="E5" s="3" t="s">
        <v>3</v>
      </c>
      <c r="F5" s="3" t="s">
        <v>4</v>
      </c>
      <c r="G5" s="3" t="s">
        <v>36</v>
      </c>
      <c r="H5" s="3" t="s">
        <v>37</v>
      </c>
      <c r="I5" s="3" t="s">
        <v>85</v>
      </c>
      <c r="J5" s="3" t="s">
        <v>86</v>
      </c>
      <c r="K5" s="3" t="s">
        <v>114</v>
      </c>
      <c r="L5" s="3" t="s">
        <v>270</v>
      </c>
      <c r="M5" s="3" t="s">
        <v>280</v>
      </c>
    </row>
    <row r="6" spans="2:13">
      <c r="B6" s="2">
        <v>1</v>
      </c>
      <c r="C6" s="35" t="s">
        <v>1042</v>
      </c>
      <c r="D6" s="554" t="s">
        <v>126</v>
      </c>
      <c r="E6" s="554" t="s">
        <v>126</v>
      </c>
      <c r="F6" s="554" t="s">
        <v>126</v>
      </c>
      <c r="G6" s="554" t="s">
        <v>126</v>
      </c>
      <c r="H6" s="554" t="s">
        <v>126</v>
      </c>
      <c r="I6" s="554" t="s">
        <v>126</v>
      </c>
      <c r="J6" s="554" t="s">
        <v>126</v>
      </c>
      <c r="K6" s="554" t="s">
        <v>126</v>
      </c>
      <c r="L6" s="554" t="s">
        <v>126</v>
      </c>
      <c r="M6" s="554" t="s">
        <v>126</v>
      </c>
    </row>
    <row r="7" spans="2:13">
      <c r="B7" s="2">
        <v>2</v>
      </c>
      <c r="C7" s="35" t="s">
        <v>1043</v>
      </c>
      <c r="D7" s="554" t="s">
        <v>1044</v>
      </c>
      <c r="E7" s="554" t="s">
        <v>1169</v>
      </c>
      <c r="F7" s="554" t="s">
        <v>1045</v>
      </c>
      <c r="G7" s="554" t="s">
        <v>1274</v>
      </c>
      <c r="H7" s="554" t="s">
        <v>1046</v>
      </c>
      <c r="I7" s="554" t="s">
        <v>1170</v>
      </c>
      <c r="J7" s="554" t="s">
        <v>1253</v>
      </c>
      <c r="K7" s="554" t="s">
        <v>1254</v>
      </c>
      <c r="L7" s="554" t="s">
        <v>1253</v>
      </c>
      <c r="M7" s="554" t="s">
        <v>1255</v>
      </c>
    </row>
    <row r="8" spans="2:13">
      <c r="B8" s="2" t="s">
        <v>282</v>
      </c>
      <c r="C8" s="35" t="s">
        <v>1047</v>
      </c>
      <c r="D8" s="3" t="s">
        <v>1048</v>
      </c>
      <c r="E8" s="3" t="s">
        <v>1048</v>
      </c>
      <c r="F8" s="3" t="s">
        <v>1048</v>
      </c>
      <c r="G8" s="3" t="s">
        <v>1048</v>
      </c>
      <c r="H8" s="3" t="s">
        <v>1048</v>
      </c>
      <c r="I8" s="3" t="s">
        <v>1048</v>
      </c>
      <c r="J8" s="3" t="s">
        <v>1048</v>
      </c>
      <c r="K8" s="3" t="s">
        <v>1048</v>
      </c>
      <c r="L8" s="3" t="s">
        <v>1048</v>
      </c>
      <c r="M8" s="3" t="s">
        <v>1048</v>
      </c>
    </row>
    <row r="9" spans="2:13">
      <c r="B9" s="2">
        <v>3</v>
      </c>
      <c r="C9" s="35" t="s">
        <v>1049</v>
      </c>
      <c r="D9" s="3" t="s">
        <v>285</v>
      </c>
      <c r="E9" s="3" t="s">
        <v>285</v>
      </c>
      <c r="F9" s="3" t="s">
        <v>285</v>
      </c>
      <c r="G9" s="3" t="s">
        <v>285</v>
      </c>
      <c r="H9" s="3" t="s">
        <v>285</v>
      </c>
      <c r="I9" s="3" t="s">
        <v>285</v>
      </c>
      <c r="J9" s="3" t="s">
        <v>285</v>
      </c>
      <c r="K9" s="3" t="s">
        <v>285</v>
      </c>
      <c r="L9" s="3" t="s">
        <v>285</v>
      </c>
      <c r="M9" s="3" t="s">
        <v>285</v>
      </c>
    </row>
    <row r="10" spans="2:13" ht="30">
      <c r="B10" s="2" t="s">
        <v>1050</v>
      </c>
      <c r="C10" s="35" t="s">
        <v>1051</v>
      </c>
      <c r="D10" s="4"/>
      <c r="E10" s="78"/>
      <c r="F10" s="78"/>
      <c r="G10" s="78"/>
      <c r="H10" s="78"/>
      <c r="I10" s="78"/>
      <c r="J10" s="78"/>
      <c r="K10" s="78"/>
      <c r="L10" s="78"/>
      <c r="M10" s="78"/>
    </row>
    <row r="11" spans="2:13">
      <c r="B11" s="278"/>
      <c r="C11" s="564" t="s">
        <v>1052</v>
      </c>
      <c r="D11" s="565"/>
      <c r="E11" s="565"/>
      <c r="F11" s="565"/>
      <c r="G11" s="565"/>
      <c r="H11" s="565"/>
      <c r="I11" s="565"/>
      <c r="J11" s="565"/>
      <c r="K11" s="565"/>
      <c r="L11" s="566"/>
      <c r="M11" s="566"/>
    </row>
    <row r="12" spans="2:13">
      <c r="B12" s="2">
        <v>4</v>
      </c>
      <c r="C12" s="35" t="s">
        <v>1053</v>
      </c>
      <c r="D12" s="3" t="s">
        <v>1219</v>
      </c>
      <c r="E12" s="3" t="s">
        <v>1220</v>
      </c>
      <c r="F12" s="3" t="s">
        <v>1220</v>
      </c>
      <c r="G12" s="3" t="s">
        <v>1220</v>
      </c>
      <c r="H12" s="3" t="s">
        <v>1221</v>
      </c>
      <c r="I12" s="3" t="s">
        <v>1221</v>
      </c>
      <c r="J12" s="3" t="s">
        <v>1256</v>
      </c>
      <c r="K12" s="3" t="s">
        <v>1256</v>
      </c>
      <c r="L12" s="3" t="s">
        <v>1256</v>
      </c>
      <c r="M12" s="3" t="s">
        <v>1256</v>
      </c>
    </row>
    <row r="13" spans="2:13">
      <c r="B13" s="2">
        <v>5</v>
      </c>
      <c r="C13" s="35" t="s">
        <v>1054</v>
      </c>
      <c r="D13" s="3" t="s">
        <v>1219</v>
      </c>
      <c r="E13" s="3" t="s">
        <v>1220</v>
      </c>
      <c r="F13" s="3" t="s">
        <v>1220</v>
      </c>
      <c r="G13" s="3" t="s">
        <v>1220</v>
      </c>
      <c r="H13" s="3" t="s">
        <v>1221</v>
      </c>
      <c r="I13" s="3" t="s">
        <v>1221</v>
      </c>
      <c r="J13" s="3" t="s">
        <v>1256</v>
      </c>
      <c r="K13" s="3" t="s">
        <v>1256</v>
      </c>
      <c r="L13" s="3" t="s">
        <v>1256</v>
      </c>
      <c r="M13" s="3" t="s">
        <v>1256</v>
      </c>
    </row>
    <row r="14" spans="2:13">
      <c r="B14" s="2">
        <v>6</v>
      </c>
      <c r="C14" s="35" t="s">
        <v>1055</v>
      </c>
      <c r="D14" s="3" t="s">
        <v>1056</v>
      </c>
      <c r="E14" s="3" t="s">
        <v>1056</v>
      </c>
      <c r="F14" s="3" t="s">
        <v>1056</v>
      </c>
      <c r="G14" s="3" t="s">
        <v>1056</v>
      </c>
      <c r="H14" s="3" t="s">
        <v>1056</v>
      </c>
      <c r="I14" s="3" t="s">
        <v>1056</v>
      </c>
      <c r="J14" s="3" t="s">
        <v>1257</v>
      </c>
      <c r="K14" s="3" t="s">
        <v>1257</v>
      </c>
      <c r="L14" s="3" t="s">
        <v>1257</v>
      </c>
      <c r="M14" s="3" t="s">
        <v>1257</v>
      </c>
    </row>
    <row r="15" spans="2:13">
      <c r="B15" s="2">
        <v>7</v>
      </c>
      <c r="C15" s="35" t="s">
        <v>1057</v>
      </c>
      <c r="D15" s="3" t="s">
        <v>1222</v>
      </c>
      <c r="E15" s="3" t="s">
        <v>1223</v>
      </c>
      <c r="F15" s="3" t="s">
        <v>1223</v>
      </c>
      <c r="G15" s="3" t="s">
        <v>1223</v>
      </c>
      <c r="H15" s="3" t="s">
        <v>1224</v>
      </c>
      <c r="I15" s="3" t="s">
        <v>1224</v>
      </c>
      <c r="J15" s="3" t="s">
        <v>1258</v>
      </c>
      <c r="K15" s="3" t="s">
        <v>1258</v>
      </c>
      <c r="L15" s="3" t="s">
        <v>1258</v>
      </c>
      <c r="M15" s="3" t="s">
        <v>1258</v>
      </c>
    </row>
    <row r="16" spans="2:13" ht="30">
      <c r="B16" s="2">
        <v>8</v>
      </c>
      <c r="C16" s="35" t="s">
        <v>1058</v>
      </c>
      <c r="D16" s="3">
        <v>207.3</v>
      </c>
      <c r="E16" s="3">
        <v>200</v>
      </c>
      <c r="F16" s="3">
        <v>44</v>
      </c>
      <c r="G16" s="3">
        <v>150</v>
      </c>
      <c r="H16" s="3">
        <v>200</v>
      </c>
      <c r="I16" s="3">
        <v>200</v>
      </c>
      <c r="J16" s="3">
        <v>500</v>
      </c>
      <c r="K16" s="3">
        <v>300</v>
      </c>
      <c r="L16" s="3">
        <v>300</v>
      </c>
      <c r="M16" s="3">
        <v>400</v>
      </c>
    </row>
    <row r="17" spans="2:13">
      <c r="B17" s="2">
        <v>9</v>
      </c>
      <c r="C17" s="35" t="s">
        <v>1059</v>
      </c>
      <c r="D17" s="3" t="s">
        <v>1060</v>
      </c>
      <c r="E17" s="3" t="s">
        <v>1061</v>
      </c>
      <c r="F17" s="3" t="s">
        <v>1275</v>
      </c>
      <c r="G17" s="3" t="s">
        <v>1062</v>
      </c>
      <c r="H17" s="3" t="s">
        <v>1063</v>
      </c>
      <c r="I17" s="3" t="s">
        <v>1063</v>
      </c>
      <c r="J17" s="3" t="s">
        <v>1259</v>
      </c>
      <c r="K17" s="3" t="s">
        <v>1260</v>
      </c>
      <c r="L17" s="3" t="s">
        <v>1259</v>
      </c>
      <c r="M17" s="3" t="s">
        <v>1261</v>
      </c>
    </row>
    <row r="18" spans="2:13">
      <c r="B18" s="2" t="s">
        <v>283</v>
      </c>
      <c r="C18" s="35" t="s">
        <v>1064</v>
      </c>
      <c r="D18" s="554"/>
      <c r="E18" s="554">
        <v>100</v>
      </c>
      <c r="F18" s="554">
        <v>100</v>
      </c>
      <c r="G18" s="554">
        <v>100</v>
      </c>
      <c r="H18" s="554">
        <v>100</v>
      </c>
      <c r="I18" s="554">
        <v>100</v>
      </c>
      <c r="J18" s="554">
        <v>100</v>
      </c>
      <c r="K18" s="554">
        <v>100</v>
      </c>
      <c r="L18" s="554">
        <v>100</v>
      </c>
      <c r="M18" s="554">
        <v>100</v>
      </c>
    </row>
    <row r="19" spans="2:13">
      <c r="B19" s="2" t="s">
        <v>284</v>
      </c>
      <c r="C19" s="35" t="s">
        <v>1065</v>
      </c>
      <c r="D19" s="554" t="s">
        <v>1060</v>
      </c>
      <c r="E19" s="554">
        <v>100</v>
      </c>
      <c r="F19" s="554">
        <v>100</v>
      </c>
      <c r="G19" s="554">
        <v>100</v>
      </c>
      <c r="H19" s="554">
        <v>100</v>
      </c>
      <c r="I19" s="554">
        <v>100</v>
      </c>
      <c r="J19" s="554">
        <v>100</v>
      </c>
      <c r="K19" s="554">
        <v>100</v>
      </c>
      <c r="L19" s="554">
        <v>100</v>
      </c>
      <c r="M19" s="554">
        <v>100</v>
      </c>
    </row>
    <row r="20" spans="2:13">
      <c r="B20" s="2">
        <v>10</v>
      </c>
      <c r="C20" s="35" t="s">
        <v>1066</v>
      </c>
      <c r="D20" s="554" t="s">
        <v>139</v>
      </c>
      <c r="E20" s="554" t="s">
        <v>139</v>
      </c>
      <c r="F20" s="554" t="s">
        <v>139</v>
      </c>
      <c r="G20" s="554" t="s">
        <v>139</v>
      </c>
      <c r="H20" s="554" t="s">
        <v>1225</v>
      </c>
      <c r="I20" s="554" t="s">
        <v>1225</v>
      </c>
      <c r="J20" s="554" t="s">
        <v>1225</v>
      </c>
      <c r="K20" s="554" t="s">
        <v>1225</v>
      </c>
      <c r="L20" s="554" t="s">
        <v>1225</v>
      </c>
      <c r="M20" s="554" t="s">
        <v>1225</v>
      </c>
    </row>
    <row r="21" spans="2:13">
      <c r="B21" s="2">
        <v>11</v>
      </c>
      <c r="C21" s="35" t="s">
        <v>1067</v>
      </c>
      <c r="D21" s="555">
        <v>32499</v>
      </c>
      <c r="E21" s="555">
        <v>45097</v>
      </c>
      <c r="F21" s="555">
        <v>43650</v>
      </c>
      <c r="G21" s="555">
        <v>45449</v>
      </c>
      <c r="H21" s="555">
        <v>44904</v>
      </c>
      <c r="I21" s="555">
        <v>45160</v>
      </c>
      <c r="J21" s="555">
        <v>44596</v>
      </c>
      <c r="K21" s="555">
        <v>45196</v>
      </c>
      <c r="L21" s="555">
        <v>45062</v>
      </c>
      <c r="M21" s="555">
        <v>44257</v>
      </c>
    </row>
    <row r="22" spans="2:13">
      <c r="B22" s="2">
        <v>12</v>
      </c>
      <c r="C22" s="35" t="s">
        <v>1068</v>
      </c>
      <c r="D22" s="554" t="s">
        <v>1226</v>
      </c>
      <c r="E22" s="554" t="s">
        <v>1226</v>
      </c>
      <c r="F22" s="554" t="s">
        <v>1226</v>
      </c>
      <c r="G22" s="554" t="s">
        <v>1226</v>
      </c>
      <c r="H22" s="554" t="s">
        <v>1227</v>
      </c>
      <c r="I22" s="554" t="s">
        <v>1227</v>
      </c>
      <c r="J22" s="554" t="s">
        <v>1227</v>
      </c>
      <c r="K22" s="554" t="s">
        <v>1227</v>
      </c>
      <c r="L22" s="554" t="s">
        <v>1227</v>
      </c>
      <c r="M22" s="554" t="s">
        <v>1227</v>
      </c>
    </row>
    <row r="23" spans="2:13">
      <c r="B23" s="2">
        <v>13</v>
      </c>
      <c r="C23" s="35" t="s">
        <v>1069</v>
      </c>
      <c r="D23" s="554" t="s">
        <v>1228</v>
      </c>
      <c r="E23" s="556" t="s">
        <v>1228</v>
      </c>
      <c r="F23" s="554" t="s">
        <v>1228</v>
      </c>
      <c r="G23" s="556" t="s">
        <v>1228</v>
      </c>
      <c r="H23" s="556">
        <v>48647</v>
      </c>
      <c r="I23" s="556">
        <v>48905</v>
      </c>
      <c r="J23" s="556">
        <v>46787</v>
      </c>
      <c r="K23" s="556">
        <v>47753</v>
      </c>
      <c r="L23" s="556">
        <v>46889</v>
      </c>
      <c r="M23" s="556">
        <v>46448</v>
      </c>
    </row>
    <row r="24" spans="2:13">
      <c r="B24" s="2">
        <v>14</v>
      </c>
      <c r="C24" s="35" t="s">
        <v>1070</v>
      </c>
      <c r="D24" s="554" t="s">
        <v>1060</v>
      </c>
      <c r="E24" s="554" t="s">
        <v>1229</v>
      </c>
      <c r="F24" s="554" t="s">
        <v>1229</v>
      </c>
      <c r="G24" s="554" t="s">
        <v>1229</v>
      </c>
      <c r="H24" s="554" t="s">
        <v>1229</v>
      </c>
      <c r="I24" s="554" t="s">
        <v>1229</v>
      </c>
      <c r="J24" s="554" t="s">
        <v>1229</v>
      </c>
      <c r="K24" s="554" t="s">
        <v>1229</v>
      </c>
      <c r="L24" s="554" t="s">
        <v>1243</v>
      </c>
      <c r="M24" s="554" t="s">
        <v>1243</v>
      </c>
    </row>
    <row r="25" spans="2:13" ht="37.5" customHeight="1">
      <c r="B25" s="636">
        <v>15</v>
      </c>
      <c r="C25" s="636" t="s">
        <v>1071</v>
      </c>
      <c r="D25" s="630" t="s">
        <v>1060</v>
      </c>
      <c r="E25" s="630" t="s">
        <v>1230</v>
      </c>
      <c r="F25" s="630" t="s">
        <v>1231</v>
      </c>
      <c r="G25" s="628" t="s">
        <v>1278</v>
      </c>
      <c r="H25" s="630" t="s">
        <v>1232</v>
      </c>
      <c r="I25" s="630" t="s">
        <v>1233</v>
      </c>
      <c r="J25" s="638">
        <v>46422</v>
      </c>
      <c r="K25" s="638">
        <v>47388</v>
      </c>
      <c r="L25" s="630" t="s">
        <v>1060</v>
      </c>
      <c r="M25" s="630" t="s">
        <v>1060</v>
      </c>
    </row>
    <row r="26" spans="2:13">
      <c r="B26" s="637"/>
      <c r="C26" s="637"/>
      <c r="D26" s="629"/>
      <c r="E26" s="629"/>
      <c r="F26" s="629"/>
      <c r="G26" s="629"/>
      <c r="H26" s="629"/>
      <c r="I26" s="629"/>
      <c r="J26" s="639"/>
      <c r="K26" s="639"/>
      <c r="L26" s="629"/>
      <c r="M26" s="629"/>
    </row>
    <row r="27" spans="2:13" s="31" customFormat="1" ht="60">
      <c r="B27" s="3">
        <v>16</v>
      </c>
      <c r="C27" s="4" t="s">
        <v>1072</v>
      </c>
      <c r="D27" s="554" t="s">
        <v>1060</v>
      </c>
      <c r="E27" s="554" t="s">
        <v>1234</v>
      </c>
      <c r="F27" s="554" t="s">
        <v>1235</v>
      </c>
      <c r="G27" s="554" t="s">
        <v>1276</v>
      </c>
      <c r="H27" s="554" t="s">
        <v>1236</v>
      </c>
      <c r="I27" s="554" t="s">
        <v>1237</v>
      </c>
      <c r="J27" s="554" t="s">
        <v>1262</v>
      </c>
      <c r="K27" s="554" t="s">
        <v>1262</v>
      </c>
      <c r="L27" s="554" t="s">
        <v>1060</v>
      </c>
      <c r="M27" s="554" t="s">
        <v>1262</v>
      </c>
    </row>
    <row r="28" spans="2:13">
      <c r="B28" s="278"/>
      <c r="C28" s="564" t="s">
        <v>1073</v>
      </c>
      <c r="D28" s="565"/>
      <c r="E28" s="565"/>
      <c r="F28" s="565"/>
      <c r="G28" s="565"/>
      <c r="H28" s="565"/>
      <c r="I28" s="565"/>
      <c r="J28" s="565"/>
      <c r="K28" s="565"/>
      <c r="L28" s="566"/>
      <c r="M28" s="566"/>
    </row>
    <row r="29" spans="2:13">
      <c r="B29" s="634">
        <v>17</v>
      </c>
      <c r="C29" s="635" t="s">
        <v>1074</v>
      </c>
      <c r="D29" s="631" t="s">
        <v>1238</v>
      </c>
      <c r="E29" s="631" t="s">
        <v>1238</v>
      </c>
      <c r="F29" s="631" t="s">
        <v>1238</v>
      </c>
      <c r="G29" s="631" t="s">
        <v>1238</v>
      </c>
      <c r="H29" s="631" t="s">
        <v>1238</v>
      </c>
      <c r="I29" s="631" t="s">
        <v>1238</v>
      </c>
      <c r="J29" s="631" t="s">
        <v>1238</v>
      </c>
      <c r="K29" s="631" t="s">
        <v>1238</v>
      </c>
      <c r="L29" s="631" t="s">
        <v>1263</v>
      </c>
      <c r="M29" s="631" t="s">
        <v>1238</v>
      </c>
    </row>
    <row r="30" spans="2:13" ht="0.75" customHeight="1">
      <c r="B30" s="634"/>
      <c r="C30" s="635"/>
      <c r="D30" s="631"/>
      <c r="E30" s="631"/>
      <c r="F30" s="631"/>
      <c r="G30" s="631"/>
      <c r="H30" s="631"/>
      <c r="I30" s="631"/>
      <c r="J30" s="631"/>
      <c r="K30" s="631"/>
      <c r="L30" s="631"/>
      <c r="M30" s="631"/>
    </row>
    <row r="31" spans="2:13">
      <c r="B31" s="2">
        <v>18</v>
      </c>
      <c r="C31" s="35" t="s">
        <v>1075</v>
      </c>
      <c r="D31" s="554" t="s">
        <v>1060</v>
      </c>
      <c r="E31" s="554" t="s">
        <v>1239</v>
      </c>
      <c r="F31" s="554" t="s">
        <v>1240</v>
      </c>
      <c r="G31" s="554" t="s">
        <v>1277</v>
      </c>
      <c r="H31" s="554" t="s">
        <v>1241</v>
      </c>
      <c r="I31" s="554" t="s">
        <v>1242</v>
      </c>
      <c r="J31" s="554" t="s">
        <v>1264</v>
      </c>
      <c r="K31" s="554" t="s">
        <v>1265</v>
      </c>
      <c r="L31" s="554">
        <v>4.8800000000000003E-2</v>
      </c>
      <c r="M31" s="554" t="s">
        <v>1266</v>
      </c>
    </row>
    <row r="32" spans="2:13">
      <c r="B32" s="2">
        <v>19</v>
      </c>
      <c r="C32" s="35" t="s">
        <v>1076</v>
      </c>
      <c r="D32" s="554" t="s">
        <v>1060</v>
      </c>
      <c r="E32" s="554" t="s">
        <v>1243</v>
      </c>
      <c r="F32" s="554" t="s">
        <v>1243</v>
      </c>
      <c r="G32" s="554" t="s">
        <v>1243</v>
      </c>
      <c r="H32" s="554" t="s">
        <v>1243</v>
      </c>
      <c r="I32" s="554" t="s">
        <v>1243</v>
      </c>
      <c r="J32" s="554" t="s">
        <v>1243</v>
      </c>
      <c r="K32" s="554" t="s">
        <v>1243</v>
      </c>
      <c r="L32" s="554" t="s">
        <v>1243</v>
      </c>
      <c r="M32" s="554" t="s">
        <v>1243</v>
      </c>
    </row>
    <row r="33" spans="2:13">
      <c r="B33" s="2" t="s">
        <v>176</v>
      </c>
      <c r="C33" s="35" t="s">
        <v>1078</v>
      </c>
      <c r="D33" s="3" t="s">
        <v>1060</v>
      </c>
      <c r="E33" s="3" t="s">
        <v>1244</v>
      </c>
      <c r="F33" s="3" t="s">
        <v>1244</v>
      </c>
      <c r="G33" s="3" t="s">
        <v>1244</v>
      </c>
      <c r="H33" s="3" t="s">
        <v>1245</v>
      </c>
      <c r="I33" s="3" t="s">
        <v>1245</v>
      </c>
      <c r="J33" s="3" t="s">
        <v>1060</v>
      </c>
      <c r="K33" s="3" t="s">
        <v>1060</v>
      </c>
      <c r="L33" s="3" t="s">
        <v>1060</v>
      </c>
      <c r="M33" s="3" t="s">
        <v>1060</v>
      </c>
    </row>
    <row r="34" spans="2:13">
      <c r="B34" s="2" t="s">
        <v>178</v>
      </c>
      <c r="C34" s="35" t="s">
        <v>1079</v>
      </c>
      <c r="D34" s="3" t="s">
        <v>1060</v>
      </c>
      <c r="E34" s="3" t="s">
        <v>1244</v>
      </c>
      <c r="F34" s="3" t="s">
        <v>1244</v>
      </c>
      <c r="G34" s="3" t="s">
        <v>1244</v>
      </c>
      <c r="H34" s="3" t="s">
        <v>1245</v>
      </c>
      <c r="I34" s="3" t="s">
        <v>1245</v>
      </c>
      <c r="J34" s="3" t="s">
        <v>1060</v>
      </c>
      <c r="K34" s="3" t="s">
        <v>1060</v>
      </c>
      <c r="L34" s="3" t="s">
        <v>1060</v>
      </c>
      <c r="M34" s="3" t="s">
        <v>1060</v>
      </c>
    </row>
    <row r="35" spans="2:13">
      <c r="B35" s="2">
        <v>21</v>
      </c>
      <c r="C35" s="35" t="s">
        <v>1080</v>
      </c>
      <c r="D35" s="3" t="s">
        <v>1060</v>
      </c>
      <c r="E35" s="3" t="s">
        <v>1243</v>
      </c>
      <c r="F35" s="3" t="s">
        <v>1243</v>
      </c>
      <c r="G35" s="3" t="s">
        <v>1243</v>
      </c>
      <c r="H35" s="3" t="s">
        <v>1243</v>
      </c>
      <c r="I35" s="3" t="s">
        <v>1243</v>
      </c>
      <c r="J35" s="3" t="s">
        <v>1243</v>
      </c>
      <c r="K35" s="3" t="s">
        <v>1243</v>
      </c>
      <c r="L35" s="3" t="s">
        <v>1243</v>
      </c>
      <c r="M35" s="3" t="s">
        <v>1243</v>
      </c>
    </row>
    <row r="36" spans="2:13">
      <c r="B36" s="2">
        <v>22</v>
      </c>
      <c r="C36" s="35" t="s">
        <v>1081</v>
      </c>
      <c r="D36" s="3" t="s">
        <v>1060</v>
      </c>
      <c r="E36" s="3" t="s">
        <v>1246</v>
      </c>
      <c r="F36" s="3" t="s">
        <v>1246</v>
      </c>
      <c r="G36" s="3" t="s">
        <v>1246</v>
      </c>
      <c r="H36" s="3" t="s">
        <v>1246</v>
      </c>
      <c r="I36" s="3" t="s">
        <v>1246</v>
      </c>
      <c r="J36" s="3" t="s">
        <v>1267</v>
      </c>
      <c r="K36" s="3" t="s">
        <v>1267</v>
      </c>
      <c r="L36" s="3" t="s">
        <v>1267</v>
      </c>
      <c r="M36" s="3" t="s">
        <v>1267</v>
      </c>
    </row>
    <row r="37" spans="2:13">
      <c r="B37" s="2">
        <v>23</v>
      </c>
      <c r="C37" s="35" t="s">
        <v>1082</v>
      </c>
      <c r="D37" s="3" t="s">
        <v>1083</v>
      </c>
      <c r="E37" s="3" t="s">
        <v>1229</v>
      </c>
      <c r="F37" s="3" t="s">
        <v>1229</v>
      </c>
      <c r="G37" s="3" t="s">
        <v>1229</v>
      </c>
      <c r="H37" s="3" t="s">
        <v>1229</v>
      </c>
      <c r="I37" s="3" t="s">
        <v>1229</v>
      </c>
      <c r="J37" s="3" t="s">
        <v>1268</v>
      </c>
      <c r="K37" s="3" t="s">
        <v>1268</v>
      </c>
      <c r="L37" s="3" t="s">
        <v>1268</v>
      </c>
      <c r="M37" s="3" t="s">
        <v>1268</v>
      </c>
    </row>
    <row r="38" spans="2:13" ht="30">
      <c r="B38" s="2">
        <v>24</v>
      </c>
      <c r="C38" s="35" t="s">
        <v>1084</v>
      </c>
      <c r="D38" s="3" t="s">
        <v>1060</v>
      </c>
      <c r="E38" s="3" t="s">
        <v>1247</v>
      </c>
      <c r="F38" s="3" t="s">
        <v>1247</v>
      </c>
      <c r="G38" s="3" t="s">
        <v>1247</v>
      </c>
      <c r="H38" s="3" t="s">
        <v>1247</v>
      </c>
      <c r="I38" s="3" t="s">
        <v>1247</v>
      </c>
      <c r="J38" s="3" t="s">
        <v>1247</v>
      </c>
      <c r="K38" s="3" t="s">
        <v>1247</v>
      </c>
      <c r="L38" s="3" t="s">
        <v>1247</v>
      </c>
      <c r="M38" s="3" t="s">
        <v>1247</v>
      </c>
    </row>
    <row r="39" spans="2:13">
      <c r="B39" s="2">
        <v>25</v>
      </c>
      <c r="C39" s="35" t="s">
        <v>1085</v>
      </c>
      <c r="D39" s="3" t="s">
        <v>1060</v>
      </c>
      <c r="E39" s="3" t="s">
        <v>1248</v>
      </c>
      <c r="F39" s="3" t="s">
        <v>1248</v>
      </c>
      <c r="G39" s="3" t="s">
        <v>1248</v>
      </c>
      <c r="H39" s="3" t="s">
        <v>1248</v>
      </c>
      <c r="I39" s="3" t="s">
        <v>1248</v>
      </c>
      <c r="J39" s="3" t="s">
        <v>1248</v>
      </c>
      <c r="K39" s="3" t="s">
        <v>1248</v>
      </c>
      <c r="L39" s="3" t="s">
        <v>1248</v>
      </c>
      <c r="M39" s="3" t="s">
        <v>1248</v>
      </c>
    </row>
    <row r="40" spans="2:13" ht="30">
      <c r="B40" s="2">
        <v>26</v>
      </c>
      <c r="C40" s="35" t="s">
        <v>1086</v>
      </c>
      <c r="D40" s="3" t="s">
        <v>1060</v>
      </c>
      <c r="E40" s="3" t="s">
        <v>1249</v>
      </c>
      <c r="F40" s="3" t="s">
        <v>1249</v>
      </c>
      <c r="G40" s="3" t="s">
        <v>1249</v>
      </c>
      <c r="H40" s="3" t="s">
        <v>1249</v>
      </c>
      <c r="I40" s="3" t="s">
        <v>1249</v>
      </c>
      <c r="J40" s="3" t="s">
        <v>1249</v>
      </c>
      <c r="K40" s="3" t="s">
        <v>1249</v>
      </c>
      <c r="L40" s="3" t="s">
        <v>1249</v>
      </c>
      <c r="M40" s="3" t="s">
        <v>1249</v>
      </c>
    </row>
    <row r="41" spans="2:13" ht="30">
      <c r="B41" s="2">
        <v>27</v>
      </c>
      <c r="C41" s="35" t="s">
        <v>1087</v>
      </c>
      <c r="D41" s="3" t="s">
        <v>1060</v>
      </c>
      <c r="E41" s="3" t="s">
        <v>1249</v>
      </c>
      <c r="F41" s="3" t="s">
        <v>1249</v>
      </c>
      <c r="G41" s="3" t="s">
        <v>1249</v>
      </c>
      <c r="H41" s="3" t="s">
        <v>1249</v>
      </c>
      <c r="I41" s="3" t="s">
        <v>1249</v>
      </c>
      <c r="J41" s="3" t="s">
        <v>1249</v>
      </c>
      <c r="K41" s="3" t="s">
        <v>1249</v>
      </c>
      <c r="L41" s="3" t="s">
        <v>1249</v>
      </c>
      <c r="M41" s="3" t="s">
        <v>1249</v>
      </c>
    </row>
    <row r="42" spans="2:13">
      <c r="B42" s="2">
        <v>28</v>
      </c>
      <c r="C42" s="35" t="s">
        <v>1088</v>
      </c>
      <c r="D42" s="3" t="s">
        <v>1060</v>
      </c>
      <c r="E42" s="3" t="s">
        <v>1250</v>
      </c>
      <c r="F42" s="3" t="s">
        <v>1250</v>
      </c>
      <c r="G42" s="3" t="s">
        <v>1250</v>
      </c>
      <c r="H42" s="3" t="s">
        <v>1250</v>
      </c>
      <c r="I42" s="3" t="s">
        <v>1250</v>
      </c>
      <c r="J42" s="3" t="s">
        <v>1250</v>
      </c>
      <c r="K42" s="3" t="s">
        <v>1250</v>
      </c>
      <c r="L42" s="3" t="s">
        <v>1250</v>
      </c>
      <c r="M42" s="3" t="s">
        <v>1250</v>
      </c>
    </row>
    <row r="43" spans="2:13">
      <c r="B43" s="2">
        <v>29</v>
      </c>
      <c r="C43" s="35" t="s">
        <v>1089</v>
      </c>
      <c r="D43" s="3" t="s">
        <v>1060</v>
      </c>
      <c r="E43" s="3" t="s">
        <v>126</v>
      </c>
      <c r="F43" s="3" t="s">
        <v>126</v>
      </c>
      <c r="G43" s="3" t="s">
        <v>126</v>
      </c>
      <c r="H43" s="3" t="s">
        <v>126</v>
      </c>
      <c r="I43" s="3" t="s">
        <v>126</v>
      </c>
      <c r="J43" s="3" t="s">
        <v>126</v>
      </c>
      <c r="K43" s="3" t="s">
        <v>126</v>
      </c>
      <c r="L43" s="3" t="s">
        <v>126</v>
      </c>
      <c r="M43" s="3" t="s">
        <v>126</v>
      </c>
    </row>
    <row r="44" spans="2:13">
      <c r="B44" s="2">
        <v>30</v>
      </c>
      <c r="C44" s="35" t="s">
        <v>1090</v>
      </c>
      <c r="D44" s="3" t="s">
        <v>1077</v>
      </c>
      <c r="E44" s="3" t="s">
        <v>1229</v>
      </c>
      <c r="F44" s="3" t="s">
        <v>1229</v>
      </c>
      <c r="G44" s="3" t="s">
        <v>1229</v>
      </c>
      <c r="H44" s="3" t="s">
        <v>1229</v>
      </c>
      <c r="I44" s="3" t="s">
        <v>1229</v>
      </c>
      <c r="J44" s="3" t="s">
        <v>1229</v>
      </c>
      <c r="K44" s="3" t="s">
        <v>1229</v>
      </c>
      <c r="L44" s="3" t="s">
        <v>1229</v>
      </c>
      <c r="M44" s="3" t="s">
        <v>1229</v>
      </c>
    </row>
    <row r="45" spans="2:13" ht="30">
      <c r="B45" s="2">
        <v>31</v>
      </c>
      <c r="C45" s="35" t="s">
        <v>1091</v>
      </c>
      <c r="D45" s="3" t="s">
        <v>1060</v>
      </c>
      <c r="E45" s="3" t="s">
        <v>1249</v>
      </c>
      <c r="F45" s="3" t="s">
        <v>1249</v>
      </c>
      <c r="G45" s="3" t="s">
        <v>1249</v>
      </c>
      <c r="H45" s="3" t="s">
        <v>1249</v>
      </c>
      <c r="I45" s="3" t="s">
        <v>1249</v>
      </c>
      <c r="J45" s="3" t="s">
        <v>1249</v>
      </c>
      <c r="K45" s="3" t="s">
        <v>1249</v>
      </c>
      <c r="L45" s="3" t="s">
        <v>1249</v>
      </c>
      <c r="M45" s="3" t="s">
        <v>1249</v>
      </c>
    </row>
    <row r="46" spans="2:13">
      <c r="B46" s="2">
        <v>32</v>
      </c>
      <c r="C46" s="35" t="s">
        <v>1092</v>
      </c>
      <c r="D46" s="3" t="s">
        <v>1060</v>
      </c>
      <c r="E46" s="3" t="s">
        <v>1269</v>
      </c>
      <c r="F46" s="3" t="s">
        <v>1269</v>
      </c>
      <c r="G46" s="3" t="s">
        <v>1269</v>
      </c>
      <c r="H46" s="3" t="s">
        <v>1060</v>
      </c>
      <c r="I46" s="3" t="s">
        <v>1060</v>
      </c>
      <c r="J46" s="3" t="s">
        <v>1269</v>
      </c>
      <c r="K46" s="3" t="s">
        <v>1269</v>
      </c>
      <c r="L46" s="3" t="s">
        <v>1269</v>
      </c>
      <c r="M46" s="3" t="s">
        <v>1269</v>
      </c>
    </row>
    <row r="47" spans="2:13">
      <c r="B47" s="2">
        <v>33</v>
      </c>
      <c r="C47" s="35" t="s">
        <v>1093</v>
      </c>
      <c r="D47" s="3" t="s">
        <v>1060</v>
      </c>
      <c r="E47" s="3" t="s">
        <v>1251</v>
      </c>
      <c r="F47" s="3" t="s">
        <v>1251</v>
      </c>
      <c r="G47" s="3" t="s">
        <v>1251</v>
      </c>
      <c r="H47" s="3" t="s">
        <v>1251</v>
      </c>
      <c r="I47" s="3" t="s">
        <v>1251</v>
      </c>
      <c r="J47" s="3" t="s">
        <v>1251</v>
      </c>
      <c r="K47" s="3" t="s">
        <v>1251</v>
      </c>
      <c r="L47" s="3" t="s">
        <v>1251</v>
      </c>
      <c r="M47" s="3" t="s">
        <v>1251</v>
      </c>
    </row>
    <row r="48" spans="2:13" ht="30">
      <c r="B48" s="2">
        <v>34</v>
      </c>
      <c r="C48" s="35" t="s">
        <v>1094</v>
      </c>
      <c r="D48" s="3" t="s">
        <v>1060</v>
      </c>
      <c r="E48" s="3" t="s">
        <v>1249</v>
      </c>
      <c r="F48" s="3" t="s">
        <v>1249</v>
      </c>
      <c r="G48" s="3" t="s">
        <v>1249</v>
      </c>
      <c r="H48" s="3" t="s">
        <v>1060</v>
      </c>
      <c r="I48" s="3" t="s">
        <v>1060</v>
      </c>
      <c r="J48" s="3" t="s">
        <v>1060</v>
      </c>
      <c r="K48" s="3" t="s">
        <v>1060</v>
      </c>
      <c r="L48" s="3" t="s">
        <v>1060</v>
      </c>
      <c r="M48" s="3" t="s">
        <v>1060</v>
      </c>
    </row>
    <row r="49" spans="2:13">
      <c r="B49" s="3" t="s">
        <v>1095</v>
      </c>
      <c r="C49" s="4" t="s">
        <v>1096</v>
      </c>
      <c r="D49" s="3" t="s">
        <v>1060</v>
      </c>
      <c r="E49" s="78"/>
      <c r="F49" s="78"/>
      <c r="G49" s="3"/>
      <c r="H49" s="3" t="s">
        <v>1060</v>
      </c>
      <c r="I49" s="3" t="s">
        <v>1060</v>
      </c>
      <c r="J49" s="3" t="s">
        <v>1270</v>
      </c>
      <c r="K49" s="3" t="s">
        <v>1270</v>
      </c>
      <c r="L49" s="3" t="s">
        <v>1270</v>
      </c>
      <c r="M49" s="3" t="s">
        <v>1270</v>
      </c>
    </row>
    <row r="50" spans="2:13">
      <c r="B50" s="3" t="s">
        <v>1097</v>
      </c>
      <c r="C50" s="4" t="s">
        <v>1098</v>
      </c>
      <c r="D50" s="4"/>
      <c r="E50" s="78"/>
      <c r="F50" s="78"/>
      <c r="G50" s="78"/>
      <c r="H50" s="78"/>
      <c r="I50" s="121"/>
      <c r="J50" s="121" t="s">
        <v>1271</v>
      </c>
      <c r="K50" s="121" t="s">
        <v>1271</v>
      </c>
      <c r="L50" s="121" t="s">
        <v>1271</v>
      </c>
      <c r="M50" s="121" t="s">
        <v>1271</v>
      </c>
    </row>
    <row r="51" spans="2:13" ht="30">
      <c r="B51" s="2">
        <v>35</v>
      </c>
      <c r="C51" s="35" t="s">
        <v>1099</v>
      </c>
      <c r="D51" s="3" t="s">
        <v>1060</v>
      </c>
      <c r="E51" s="3" t="s">
        <v>1224</v>
      </c>
      <c r="F51" s="3" t="s">
        <v>1224</v>
      </c>
      <c r="G51" s="3" t="s">
        <v>1224</v>
      </c>
      <c r="H51" s="3" t="s">
        <v>1252</v>
      </c>
      <c r="I51" s="3" t="s">
        <v>1252</v>
      </c>
      <c r="J51" s="3" t="s">
        <v>1272</v>
      </c>
      <c r="K51" s="3" t="s">
        <v>1272</v>
      </c>
      <c r="L51" s="3" t="s">
        <v>1272</v>
      </c>
      <c r="M51" s="3" t="s">
        <v>1272</v>
      </c>
    </row>
    <row r="52" spans="2:13">
      <c r="B52" s="2">
        <v>36</v>
      </c>
      <c r="C52" s="35" t="s">
        <v>1100</v>
      </c>
      <c r="D52" s="3" t="s">
        <v>1060</v>
      </c>
      <c r="E52" s="3" t="s">
        <v>1077</v>
      </c>
      <c r="F52" s="3" t="s">
        <v>1077</v>
      </c>
      <c r="G52" s="3" t="s">
        <v>1077</v>
      </c>
      <c r="H52" s="3" t="s">
        <v>1077</v>
      </c>
      <c r="I52" s="3" t="s">
        <v>1077</v>
      </c>
      <c r="J52" s="3" t="s">
        <v>1243</v>
      </c>
      <c r="K52" s="3" t="s">
        <v>1243</v>
      </c>
      <c r="L52" s="3" t="s">
        <v>1243</v>
      </c>
      <c r="M52" s="3" t="s">
        <v>1243</v>
      </c>
    </row>
    <row r="53" spans="2:13">
      <c r="B53" s="2">
        <v>37</v>
      </c>
      <c r="C53" s="35" t="s">
        <v>1101</v>
      </c>
      <c r="D53" s="3" t="s">
        <v>1060</v>
      </c>
      <c r="E53" s="3" t="s">
        <v>1060</v>
      </c>
      <c r="F53" s="3" t="s">
        <v>1060</v>
      </c>
      <c r="G53" s="3" t="s">
        <v>1060</v>
      </c>
      <c r="H53" s="3" t="s">
        <v>1060</v>
      </c>
      <c r="I53" s="3" t="s">
        <v>1060</v>
      </c>
      <c r="J53" s="3" t="s">
        <v>1060</v>
      </c>
      <c r="K53" s="3" t="s">
        <v>1060</v>
      </c>
      <c r="L53" s="3" t="s">
        <v>1060</v>
      </c>
      <c r="M53" s="3" t="s">
        <v>1060</v>
      </c>
    </row>
    <row r="54" spans="2:13">
      <c r="B54" s="3" t="s">
        <v>1102</v>
      </c>
      <c r="C54" s="4" t="s">
        <v>1103</v>
      </c>
      <c r="D54" s="3" t="s">
        <v>1060</v>
      </c>
      <c r="E54" s="3" t="s">
        <v>1060</v>
      </c>
      <c r="F54" s="3" t="s">
        <v>1060</v>
      </c>
      <c r="G54" s="3" t="s">
        <v>1060</v>
      </c>
      <c r="H54" s="3" t="s">
        <v>1060</v>
      </c>
      <c r="I54" s="3" t="s">
        <v>1060</v>
      </c>
      <c r="J54" s="3" t="s">
        <v>1060</v>
      </c>
      <c r="K54" s="3" t="s">
        <v>1060</v>
      </c>
      <c r="L54" s="3" t="s">
        <v>1060</v>
      </c>
      <c r="M54" s="3" t="s">
        <v>1060</v>
      </c>
    </row>
    <row r="55" spans="2:13" ht="15" customHeight="1">
      <c r="B55" s="632"/>
      <c r="C55" s="632"/>
      <c r="D55" s="632"/>
      <c r="E55" s="632"/>
      <c r="F55" s="632"/>
      <c r="G55" s="632"/>
      <c r="H55" s="632"/>
    </row>
    <row r="56" spans="2:13">
      <c r="B56" s="633"/>
      <c r="C56" s="633"/>
      <c r="D56" s="633"/>
      <c r="E56" s="633"/>
      <c r="F56" s="633"/>
      <c r="G56" s="633"/>
      <c r="H56" s="633"/>
    </row>
  </sheetData>
  <mergeCells count="25">
    <mergeCell ref="M25:M26"/>
    <mergeCell ref="M29:M30"/>
    <mergeCell ref="L29:L30"/>
    <mergeCell ref="L25:L26"/>
    <mergeCell ref="I29:I30"/>
    <mergeCell ref="I25:I26"/>
    <mergeCell ref="J29:J30"/>
    <mergeCell ref="J25:J26"/>
    <mergeCell ref="K29:K30"/>
    <mergeCell ref="K25:K26"/>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heetViews>
  <sheetFormatPr baseColWidth="10" defaultRowHeight="15"/>
  <cols>
    <col min="1" max="1" width="3.85546875" customWidth="1"/>
    <col min="3" max="3" width="25.140625" customWidth="1"/>
    <col min="4" max="7" width="26.28515625" customWidth="1"/>
  </cols>
  <sheetData>
    <row r="2" spans="2:7" ht="18.75">
      <c r="B2" s="581" t="s">
        <v>287</v>
      </c>
      <c r="C2" s="581"/>
      <c r="D2" s="581"/>
      <c r="E2" s="581"/>
      <c r="F2" s="581"/>
      <c r="G2" s="581"/>
    </row>
    <row r="3" spans="2:7" ht="18.75">
      <c r="C3" s="22"/>
      <c r="G3" s="548" t="s">
        <v>1204</v>
      </c>
    </row>
    <row r="4" spans="2:7">
      <c r="D4" s="364">
        <f>Table!G7</f>
        <v>45291</v>
      </c>
    </row>
    <row r="5" spans="2:7">
      <c r="D5" s="17" t="s">
        <v>2</v>
      </c>
      <c r="E5" s="17" t="s">
        <v>3</v>
      </c>
      <c r="F5" s="17" t="s">
        <v>4</v>
      </c>
      <c r="G5" s="17" t="s">
        <v>36</v>
      </c>
    </row>
    <row r="6" spans="2:7">
      <c r="D6" s="640" t="s">
        <v>290</v>
      </c>
      <c r="E6" s="641"/>
      <c r="F6" s="640" t="s">
        <v>291</v>
      </c>
      <c r="G6" s="641"/>
    </row>
    <row r="7" spans="2:7">
      <c r="D7" s="642"/>
      <c r="E7" s="643"/>
      <c r="F7" s="642"/>
      <c r="G7" s="643"/>
    </row>
    <row r="8" spans="2:7" ht="45">
      <c r="D8" s="17" t="s">
        <v>292</v>
      </c>
      <c r="E8" s="17" t="s">
        <v>293</v>
      </c>
      <c r="F8" s="17" t="s">
        <v>294</v>
      </c>
      <c r="G8" s="17" t="s">
        <v>295</v>
      </c>
    </row>
    <row r="9" spans="2:7">
      <c r="B9" s="492" t="s">
        <v>296</v>
      </c>
      <c r="C9" s="490" t="s">
        <v>297</v>
      </c>
      <c r="D9" s="491"/>
      <c r="E9" s="491"/>
      <c r="F9" s="491"/>
      <c r="G9" s="491"/>
    </row>
    <row r="10" spans="2:7">
      <c r="B10" s="48"/>
      <c r="C10" s="252" t="s">
        <v>285</v>
      </c>
      <c r="D10" s="47">
        <v>44506.759358641575</v>
      </c>
      <c r="E10" s="47" t="s">
        <v>1031</v>
      </c>
      <c r="F10" s="47" t="s">
        <v>1031</v>
      </c>
      <c r="G10" s="47" t="s">
        <v>1031</v>
      </c>
    </row>
    <row r="11" spans="2:7">
      <c r="B11" s="493" t="s">
        <v>298</v>
      </c>
      <c r="C11" s="494" t="s">
        <v>34</v>
      </c>
      <c r="D11" s="495">
        <v>44506.759358641575</v>
      </c>
      <c r="E11" s="495" t="s">
        <v>1031</v>
      </c>
      <c r="F11" s="495" t="s">
        <v>1031</v>
      </c>
      <c r="G11" s="495"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topLeftCell="A108" zoomScale="80" zoomScaleNormal="80" workbookViewId="0">
      <selection activeCell="A108" sqref="A108"/>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581" t="s">
        <v>1028</v>
      </c>
      <c r="C2" s="581"/>
      <c r="D2" s="581"/>
    </row>
    <row r="3" spans="2:5" ht="15">
      <c r="B3" s="200"/>
      <c r="C3" s="582" t="s">
        <v>1204</v>
      </c>
      <c r="D3" s="582"/>
      <c r="E3" s="208"/>
    </row>
    <row r="4" spans="2:5" ht="15">
      <c r="B4" s="200"/>
      <c r="C4" s="200"/>
      <c r="D4" s="175"/>
    </row>
    <row r="5" spans="2:5" ht="15">
      <c r="B5" s="200"/>
      <c r="C5" s="200"/>
      <c r="D5" s="352">
        <f>Table!G7</f>
        <v>45291</v>
      </c>
    </row>
    <row r="6" spans="2:5" ht="15">
      <c r="B6" s="201">
        <v>1</v>
      </c>
      <c r="C6" s="202" t="s">
        <v>911</v>
      </c>
      <c r="D6" s="417">
        <v>20278.743297919998</v>
      </c>
    </row>
    <row r="7" spans="2:5" ht="15">
      <c r="B7" s="201">
        <v>2</v>
      </c>
      <c r="C7" s="202" t="s">
        <v>1029</v>
      </c>
      <c r="D7" s="203">
        <v>2.5000000000098627E-2</v>
      </c>
    </row>
    <row r="8" spans="2:5" ht="15">
      <c r="B8" s="201">
        <v>3</v>
      </c>
      <c r="C8" s="202" t="s">
        <v>1030</v>
      </c>
      <c r="D8" s="417">
        <v>506.96858244999999</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80" zoomScaleNormal="80" workbookViewId="0"/>
  </sheetViews>
  <sheetFormatPr baseColWidth="10" defaultRowHeight="15"/>
  <cols>
    <col min="1" max="1" width="4" customWidth="1"/>
    <col min="2" max="2" width="8" customWidth="1"/>
    <col min="3" max="3" width="89" style="6" customWidth="1"/>
    <col min="4" max="4" width="19.28515625" customWidth="1"/>
  </cols>
  <sheetData>
    <row r="2" spans="2:4" ht="18.75">
      <c r="B2" s="581" t="s">
        <v>300</v>
      </c>
      <c r="C2" s="581"/>
      <c r="D2" s="581"/>
    </row>
    <row r="3" spans="2:4" ht="18.75">
      <c r="B3" s="50"/>
      <c r="C3" s="582" t="s">
        <v>1204</v>
      </c>
      <c r="D3" s="582"/>
    </row>
    <row r="4" spans="2:4" ht="18.75">
      <c r="B4" s="50"/>
      <c r="C4" s="50"/>
      <c r="D4" s="175"/>
    </row>
    <row r="5" spans="2:4">
      <c r="D5" s="364">
        <f>Table!G7</f>
        <v>45291</v>
      </c>
    </row>
    <row r="6" spans="2:4">
      <c r="C6" s="324"/>
      <c r="D6" s="51" t="s">
        <v>2</v>
      </c>
    </row>
    <row r="7" spans="2:4">
      <c r="B7" s="325"/>
      <c r="C7" s="326"/>
      <c r="D7" s="21" t="s">
        <v>305</v>
      </c>
    </row>
    <row r="8" spans="2:4">
      <c r="B8" s="52">
        <v>1</v>
      </c>
      <c r="C8" s="35" t="s">
        <v>306</v>
      </c>
      <c r="D8" s="57">
        <v>45378.640887000001</v>
      </c>
    </row>
    <row r="9" spans="2:4" ht="30">
      <c r="B9" s="2">
        <v>2</v>
      </c>
      <c r="C9" s="35" t="s">
        <v>307</v>
      </c>
      <c r="D9" s="57">
        <v>-344.98829899999998</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1.8308228999999985</v>
      </c>
    </row>
    <row r="16" spans="2:4">
      <c r="B16" s="2">
        <v>9</v>
      </c>
      <c r="C16" s="35" t="s">
        <v>314</v>
      </c>
      <c r="D16" s="58" t="s">
        <v>1031</v>
      </c>
    </row>
    <row r="17" spans="2:4" ht="30">
      <c r="B17" s="2">
        <v>10</v>
      </c>
      <c r="C17" s="35" t="s">
        <v>315</v>
      </c>
      <c r="D17" s="58">
        <v>1511.5701121699999</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3.1999969482421877E-6</v>
      </c>
    </row>
    <row r="22" spans="2:4">
      <c r="B22" s="2">
        <v>13</v>
      </c>
      <c r="C22" s="36" t="s">
        <v>322</v>
      </c>
      <c r="D22" s="266">
        <v>46547.05352627</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zoomScale="80" zoomScaleNormal="80" workbookViewId="0"/>
  </sheetViews>
  <sheetFormatPr baseColWidth="10" defaultRowHeight="15"/>
  <cols>
    <col min="1" max="1" width="4" customWidth="1"/>
    <col min="2" max="2" width="7.7109375" customWidth="1"/>
    <col min="3" max="3" width="108.7109375" customWidth="1"/>
    <col min="4" max="5" width="13.85546875" customWidth="1"/>
  </cols>
  <sheetData>
    <row r="2" spans="2:5" ht="18.75">
      <c r="B2" s="581" t="s">
        <v>301</v>
      </c>
      <c r="C2" s="581"/>
      <c r="D2" s="581"/>
      <c r="E2" s="581"/>
    </row>
    <row r="3" spans="2:5" ht="18.75">
      <c r="B3" s="49"/>
      <c r="D3" s="582" t="s">
        <v>1204</v>
      </c>
      <c r="E3" s="582"/>
    </row>
    <row r="4" spans="2:5" ht="15" customHeight="1">
      <c r="B4" s="359"/>
      <c r="E4" s="175"/>
    </row>
    <row r="5" spans="2:5">
      <c r="B5" s="1"/>
      <c r="C5" s="63"/>
      <c r="D5" s="656" t="s">
        <v>323</v>
      </c>
      <c r="E5" s="656"/>
    </row>
    <row r="6" spans="2:5">
      <c r="B6" s="657"/>
      <c r="C6" s="658"/>
      <c r="D6" s="43" t="s">
        <v>2</v>
      </c>
      <c r="E6" s="43" t="s">
        <v>3</v>
      </c>
    </row>
    <row r="7" spans="2:5">
      <c r="B7" s="659"/>
      <c r="C7" s="660"/>
      <c r="D7" s="349">
        <f>Table!G7</f>
        <v>45291</v>
      </c>
      <c r="E7" s="349">
        <f>EOMONTH(D7,-12)</f>
        <v>44926</v>
      </c>
    </row>
    <row r="8" spans="2:5">
      <c r="B8" s="661" t="s">
        <v>324</v>
      </c>
      <c r="C8" s="662"/>
      <c r="D8" s="662"/>
      <c r="E8" s="663"/>
    </row>
    <row r="9" spans="2:5">
      <c r="B9" s="418">
        <v>1</v>
      </c>
      <c r="C9" s="419" t="s">
        <v>325</v>
      </c>
      <c r="D9" s="268">
        <v>45311.020934</v>
      </c>
      <c r="E9" s="268">
        <v>44034.034124999998</v>
      </c>
    </row>
    <row r="10" spans="2:5" ht="30">
      <c r="B10" s="420">
        <v>2</v>
      </c>
      <c r="C10" s="419" t="s">
        <v>326</v>
      </c>
      <c r="D10" s="268" t="s">
        <v>1031</v>
      </c>
      <c r="E10" s="268" t="s">
        <v>1031</v>
      </c>
    </row>
    <row r="11" spans="2:5">
      <c r="B11" s="420">
        <v>3</v>
      </c>
      <c r="C11" s="419" t="s">
        <v>327</v>
      </c>
      <c r="D11" s="268" t="s">
        <v>1031</v>
      </c>
      <c r="E11" s="268" t="s">
        <v>1031</v>
      </c>
    </row>
    <row r="12" spans="2:5">
      <c r="B12" s="420">
        <v>4</v>
      </c>
      <c r="C12" s="419" t="s">
        <v>328</v>
      </c>
      <c r="D12" s="268" t="s">
        <v>1031</v>
      </c>
      <c r="E12" s="268" t="s">
        <v>1031</v>
      </c>
    </row>
    <row r="13" spans="2:5">
      <c r="B13" s="420">
        <v>5</v>
      </c>
      <c r="C13" s="421" t="s">
        <v>329</v>
      </c>
      <c r="D13" s="422" t="s">
        <v>1031</v>
      </c>
      <c r="E13" s="268" t="s">
        <v>1031</v>
      </c>
    </row>
    <row r="14" spans="2:5">
      <c r="B14" s="418">
        <v>6</v>
      </c>
      <c r="C14" s="419" t="s">
        <v>330</v>
      </c>
      <c r="D14" s="268">
        <v>-344.98829899999998</v>
      </c>
      <c r="E14" s="268">
        <v>-319.44587200000001</v>
      </c>
    </row>
    <row r="15" spans="2:5">
      <c r="B15" s="496">
        <v>7</v>
      </c>
      <c r="C15" s="497" t="s">
        <v>331</v>
      </c>
      <c r="D15" s="498">
        <v>44966.032635000003</v>
      </c>
      <c r="E15" s="498">
        <v>43714.588253000002</v>
      </c>
    </row>
    <row r="16" spans="2:5">
      <c r="B16" s="653" t="s">
        <v>332</v>
      </c>
      <c r="C16" s="654"/>
      <c r="D16" s="654"/>
      <c r="E16" s="655"/>
    </row>
    <row r="17" spans="2:5">
      <c r="B17" s="423">
        <v>8</v>
      </c>
      <c r="C17" s="424" t="s">
        <v>333</v>
      </c>
      <c r="D17" s="425">
        <v>23.915501149999997</v>
      </c>
      <c r="E17" s="426">
        <v>34.018524390000003</v>
      </c>
    </row>
    <row r="18" spans="2:5">
      <c r="B18" s="423" t="s">
        <v>334</v>
      </c>
      <c r="C18" s="427" t="s">
        <v>335</v>
      </c>
      <c r="D18" s="426" t="s">
        <v>1031</v>
      </c>
      <c r="E18" s="426" t="s">
        <v>1031</v>
      </c>
    </row>
    <row r="19" spans="2:5">
      <c r="B19" s="423">
        <v>9</v>
      </c>
      <c r="C19" s="419" t="s">
        <v>336</v>
      </c>
      <c r="D19" s="426">
        <v>45.535274749999999</v>
      </c>
      <c r="E19" s="426">
        <v>28.592313879999999</v>
      </c>
    </row>
    <row r="20" spans="2:5">
      <c r="B20" s="423" t="s">
        <v>283</v>
      </c>
      <c r="C20" s="428" t="s">
        <v>337</v>
      </c>
      <c r="D20" s="426" t="s">
        <v>1031</v>
      </c>
      <c r="E20" s="426" t="s">
        <v>1031</v>
      </c>
    </row>
    <row r="21" spans="2:5">
      <c r="B21" s="423" t="s">
        <v>284</v>
      </c>
      <c r="C21" s="428" t="s">
        <v>338</v>
      </c>
      <c r="D21" s="426" t="s">
        <v>1031</v>
      </c>
      <c r="E21" s="426" t="s">
        <v>1031</v>
      </c>
    </row>
    <row r="22" spans="2:5">
      <c r="B22" s="429">
        <v>10</v>
      </c>
      <c r="C22" s="430" t="s">
        <v>339</v>
      </c>
      <c r="D22" s="425" t="s">
        <v>1031</v>
      </c>
      <c r="E22" s="426" t="s">
        <v>1031</v>
      </c>
    </row>
    <row r="23" spans="2:5">
      <c r="B23" s="429" t="s">
        <v>340</v>
      </c>
      <c r="C23" s="431" t="s">
        <v>341</v>
      </c>
      <c r="D23" s="425" t="s">
        <v>1031</v>
      </c>
      <c r="E23" s="426" t="s">
        <v>1031</v>
      </c>
    </row>
    <row r="24" spans="2:5">
      <c r="B24" s="429" t="s">
        <v>342</v>
      </c>
      <c r="C24" s="432" t="s">
        <v>343</v>
      </c>
      <c r="D24" s="425" t="s">
        <v>1031</v>
      </c>
      <c r="E24" s="426" t="s">
        <v>1031</v>
      </c>
    </row>
    <row r="25" spans="2:5">
      <c r="B25" s="423">
        <v>11</v>
      </c>
      <c r="C25" s="419" t="s">
        <v>344</v>
      </c>
      <c r="D25" s="426" t="s">
        <v>1031</v>
      </c>
      <c r="E25" s="426" t="s">
        <v>1031</v>
      </c>
    </row>
    <row r="26" spans="2:5">
      <c r="B26" s="423">
        <v>12</v>
      </c>
      <c r="C26" s="419" t="s">
        <v>345</v>
      </c>
      <c r="D26" s="426" t="s">
        <v>1031</v>
      </c>
      <c r="E26" s="426" t="s">
        <v>1031</v>
      </c>
    </row>
    <row r="27" spans="2:5">
      <c r="B27" s="499">
        <v>13</v>
      </c>
      <c r="C27" s="500" t="s">
        <v>346</v>
      </c>
      <c r="D27" s="498">
        <v>69.450775900000011</v>
      </c>
      <c r="E27" s="498">
        <v>62.610838269999995</v>
      </c>
    </row>
    <row r="28" spans="2:5">
      <c r="B28" s="664" t="s">
        <v>347</v>
      </c>
      <c r="C28" s="665"/>
      <c r="D28" s="665"/>
      <c r="E28" s="666"/>
    </row>
    <row r="29" spans="2:5">
      <c r="B29" s="418">
        <v>14</v>
      </c>
      <c r="C29" s="419" t="s">
        <v>348</v>
      </c>
      <c r="D29" s="433"/>
      <c r="E29" s="434"/>
    </row>
    <row r="30" spans="2:5">
      <c r="B30" s="418">
        <v>15</v>
      </c>
      <c r="C30" s="419" t="s">
        <v>349</v>
      </c>
      <c r="D30" s="435"/>
      <c r="E30" s="434"/>
    </row>
    <row r="31" spans="2:5">
      <c r="B31" s="418">
        <v>16</v>
      </c>
      <c r="C31" s="419" t="s">
        <v>350</v>
      </c>
      <c r="D31" s="434"/>
      <c r="E31" s="434"/>
    </row>
    <row r="32" spans="2:5">
      <c r="B32" s="423" t="s">
        <v>351</v>
      </c>
      <c r="C32" s="419" t="s">
        <v>352</v>
      </c>
      <c r="D32" s="434"/>
      <c r="E32" s="434"/>
    </row>
    <row r="33" spans="2:5">
      <c r="B33" s="423">
        <v>17</v>
      </c>
      <c r="C33" s="419" t="s">
        <v>353</v>
      </c>
      <c r="D33" s="434"/>
      <c r="E33" s="434"/>
    </row>
    <row r="34" spans="2:5">
      <c r="B34" s="423" t="s">
        <v>354</v>
      </c>
      <c r="C34" s="419" t="s">
        <v>355</v>
      </c>
      <c r="D34" s="434"/>
      <c r="E34" s="434"/>
    </row>
    <row r="35" spans="2:5">
      <c r="B35" s="499">
        <v>18</v>
      </c>
      <c r="C35" s="500" t="s">
        <v>356</v>
      </c>
      <c r="D35" s="501"/>
      <c r="E35" s="501"/>
    </row>
    <row r="36" spans="2:5">
      <c r="B36" s="653" t="s">
        <v>357</v>
      </c>
      <c r="C36" s="654"/>
      <c r="D36" s="654"/>
      <c r="E36" s="655"/>
    </row>
    <row r="37" spans="2:5">
      <c r="B37" s="418">
        <v>19</v>
      </c>
      <c r="C37" s="419" t="s">
        <v>358</v>
      </c>
      <c r="D37" s="425">
        <v>4602.0943170199998</v>
      </c>
      <c r="E37" s="426">
        <v>4305.4824947899997</v>
      </c>
    </row>
    <row r="38" spans="2:5">
      <c r="B38" s="418">
        <v>20</v>
      </c>
      <c r="C38" s="419" t="s">
        <v>359</v>
      </c>
      <c r="D38" s="425">
        <v>-3090.5242048499995</v>
      </c>
      <c r="E38" s="426">
        <v>-2897.7525335800001</v>
      </c>
    </row>
    <row r="39" spans="2:5" ht="30">
      <c r="B39" s="418">
        <v>21</v>
      </c>
      <c r="C39" s="436" t="s">
        <v>360</v>
      </c>
      <c r="D39" s="426" t="s">
        <v>1031</v>
      </c>
      <c r="E39" s="426" t="s">
        <v>1031</v>
      </c>
    </row>
    <row r="40" spans="2:5">
      <c r="B40" s="499">
        <v>22</v>
      </c>
      <c r="C40" s="500" t="s">
        <v>361</v>
      </c>
      <c r="D40" s="498">
        <v>1511.5701121699999</v>
      </c>
      <c r="E40" s="498">
        <v>1407.7299612100001</v>
      </c>
    </row>
    <row r="41" spans="2:5">
      <c r="B41" s="644" t="s">
        <v>362</v>
      </c>
      <c r="C41" s="645"/>
      <c r="D41" s="645"/>
      <c r="E41" s="646"/>
    </row>
    <row r="42" spans="2:5">
      <c r="B42" s="423" t="s">
        <v>363</v>
      </c>
      <c r="C42" s="419" t="s">
        <v>364</v>
      </c>
      <c r="D42" s="434"/>
      <c r="E42" s="434"/>
    </row>
    <row r="43" spans="2:5">
      <c r="B43" s="423" t="s">
        <v>365</v>
      </c>
      <c r="C43" s="419" t="s">
        <v>366</v>
      </c>
      <c r="D43" s="434"/>
      <c r="E43" s="434"/>
    </row>
    <row r="44" spans="2:5">
      <c r="B44" s="437" t="s">
        <v>367</v>
      </c>
      <c r="C44" s="427" t="s">
        <v>368</v>
      </c>
      <c r="D44" s="434"/>
      <c r="E44" s="434"/>
    </row>
    <row r="45" spans="2:5">
      <c r="B45" s="437" t="s">
        <v>369</v>
      </c>
      <c r="C45" s="427" t="s">
        <v>370</v>
      </c>
      <c r="D45" s="433"/>
      <c r="E45" s="434"/>
    </row>
    <row r="46" spans="2:5">
      <c r="B46" s="437" t="s">
        <v>371</v>
      </c>
      <c r="C46" s="438" t="s">
        <v>372</v>
      </c>
      <c r="D46" s="433"/>
      <c r="E46" s="434"/>
    </row>
    <row r="47" spans="2:5">
      <c r="B47" s="437" t="s">
        <v>373</v>
      </c>
      <c r="C47" s="427" t="s">
        <v>374</v>
      </c>
      <c r="D47" s="434"/>
      <c r="E47" s="434"/>
    </row>
    <row r="48" spans="2:5">
      <c r="B48" s="437" t="s">
        <v>375</v>
      </c>
      <c r="C48" s="427" t="s">
        <v>376</v>
      </c>
      <c r="D48" s="434"/>
      <c r="E48" s="434"/>
    </row>
    <row r="49" spans="2:5">
      <c r="B49" s="437" t="s">
        <v>377</v>
      </c>
      <c r="C49" s="427" t="s">
        <v>378</v>
      </c>
      <c r="D49" s="434"/>
      <c r="E49" s="434"/>
    </row>
    <row r="50" spans="2:5">
      <c r="B50" s="437" t="s">
        <v>379</v>
      </c>
      <c r="C50" s="427" t="s">
        <v>380</v>
      </c>
      <c r="D50" s="434"/>
      <c r="E50" s="434"/>
    </row>
    <row r="51" spans="2:5">
      <c r="B51" s="437" t="s">
        <v>381</v>
      </c>
      <c r="C51" s="427" t="s">
        <v>382</v>
      </c>
      <c r="D51" s="434"/>
      <c r="E51" s="434"/>
    </row>
    <row r="52" spans="2:5">
      <c r="B52" s="502" t="s">
        <v>383</v>
      </c>
      <c r="C52" s="503" t="s">
        <v>384</v>
      </c>
      <c r="D52" s="504"/>
      <c r="E52" s="505"/>
    </row>
    <row r="53" spans="2:5">
      <c r="B53" s="647" t="s">
        <v>385</v>
      </c>
      <c r="C53" s="648"/>
      <c r="D53" s="648"/>
      <c r="E53" s="649"/>
    </row>
    <row r="54" spans="2:5">
      <c r="B54" s="439">
        <v>23</v>
      </c>
      <c r="C54" s="440" t="s">
        <v>242</v>
      </c>
      <c r="D54" s="441">
        <v>4136.58239615</v>
      </c>
      <c r="E54" s="442">
        <v>4187.4890695499998</v>
      </c>
    </row>
    <row r="55" spans="2:5">
      <c r="B55" s="506">
        <v>24</v>
      </c>
      <c r="C55" s="507" t="s">
        <v>386</v>
      </c>
      <c r="D55" s="508">
        <v>46547.053523069997</v>
      </c>
      <c r="E55" s="508">
        <v>45184.929052479994</v>
      </c>
    </row>
    <row r="56" spans="2:5">
      <c r="B56" s="650" t="s">
        <v>61</v>
      </c>
      <c r="C56" s="651"/>
      <c r="D56" s="651"/>
      <c r="E56" s="652"/>
    </row>
    <row r="57" spans="2:5">
      <c r="B57" s="43">
        <v>25</v>
      </c>
      <c r="C57" s="48" t="s">
        <v>387</v>
      </c>
      <c r="D57" s="205">
        <v>8.8868834503129102E-2</v>
      </c>
      <c r="E57" s="206">
        <v>9.267446375065555E-2</v>
      </c>
    </row>
    <row r="58" spans="2:5">
      <c r="B58" s="3" t="s">
        <v>388</v>
      </c>
      <c r="C58" s="4" t="s">
        <v>389</v>
      </c>
      <c r="D58" s="205">
        <v>8.8868834503129102E-2</v>
      </c>
      <c r="E58" s="206">
        <v>9.267446375065555E-2</v>
      </c>
    </row>
    <row r="59" spans="2:5">
      <c r="B59" s="3" t="s">
        <v>390</v>
      </c>
      <c r="C59" s="16" t="s">
        <v>391</v>
      </c>
      <c r="D59" s="205">
        <v>8.8868834503129102E-2</v>
      </c>
      <c r="E59" s="206">
        <v>9.267446375065555E-2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598" t="s">
        <v>400</v>
      </c>
      <c r="C65" s="599"/>
      <c r="D65" s="599"/>
      <c r="E65" s="600"/>
    </row>
    <row r="66" spans="2:5">
      <c r="B66" s="9" t="s">
        <v>401</v>
      </c>
      <c r="C66" s="16" t="s">
        <v>402</v>
      </c>
      <c r="D66" s="54"/>
      <c r="E66" s="56"/>
    </row>
    <row r="67" spans="2:5">
      <c r="B67" s="650" t="s">
        <v>403</v>
      </c>
      <c r="C67" s="651"/>
      <c r="D67" s="651"/>
      <c r="E67" s="652"/>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2:E2"/>
    <mergeCell ref="D3:E3"/>
    <mergeCell ref="B36:E36"/>
    <mergeCell ref="D5:E5"/>
    <mergeCell ref="B6:C7"/>
    <mergeCell ref="B8:E8"/>
    <mergeCell ref="B16:E16"/>
    <mergeCell ref="B28:E28"/>
    <mergeCell ref="B41:E41"/>
    <mergeCell ref="B53:E53"/>
    <mergeCell ref="B56:E56"/>
    <mergeCell ref="B65:E65"/>
    <mergeCell ref="B67:E67"/>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80" zoomScaleNormal="80" workbookViewId="0"/>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581" t="s">
        <v>302</v>
      </c>
      <c r="C2" s="581"/>
      <c r="D2" s="581"/>
    </row>
    <row r="3" spans="2:4" ht="15" customHeight="1">
      <c r="B3" s="71"/>
      <c r="C3" s="50"/>
      <c r="D3" s="548" t="s">
        <v>1204</v>
      </c>
    </row>
    <row r="4" spans="2:4" ht="15" customHeight="1">
      <c r="B4" s="71"/>
      <c r="C4" s="50"/>
      <c r="D4" s="207"/>
    </row>
    <row r="5" spans="2:4" ht="15" customHeight="1">
      <c r="B5" s="71"/>
      <c r="C5" s="50"/>
      <c r="D5" s="366">
        <f>Table!G7</f>
        <v>45291</v>
      </c>
    </row>
    <row r="6" spans="2:4">
      <c r="D6" s="13" t="s">
        <v>2</v>
      </c>
    </row>
    <row r="7" spans="2:4">
      <c r="B7" s="48"/>
      <c r="C7" s="240"/>
      <c r="D7" s="70" t="s">
        <v>323</v>
      </c>
    </row>
    <row r="8" spans="2:4">
      <c r="B8" s="69" t="s">
        <v>412</v>
      </c>
      <c r="C8" s="69" t="s">
        <v>413</v>
      </c>
      <c r="D8" s="267">
        <v>44966.032638199998</v>
      </c>
    </row>
    <row r="9" spans="2:4">
      <c r="B9" s="64" t="s">
        <v>414</v>
      </c>
      <c r="C9" s="509" t="s">
        <v>415</v>
      </c>
      <c r="D9" s="268" t="s">
        <v>1031</v>
      </c>
    </row>
    <row r="10" spans="2:4">
      <c r="B10" s="64" t="s">
        <v>416</v>
      </c>
      <c r="C10" s="509" t="s">
        <v>417</v>
      </c>
      <c r="D10" s="269">
        <v>44966.032638199998</v>
      </c>
    </row>
    <row r="11" spans="2:4">
      <c r="B11" s="64" t="s">
        <v>418</v>
      </c>
      <c r="C11" s="510" t="s">
        <v>419</v>
      </c>
      <c r="D11" s="268">
        <v>4483.4769719099995</v>
      </c>
    </row>
    <row r="12" spans="2:4">
      <c r="B12" s="64" t="s">
        <v>420</v>
      </c>
      <c r="C12" s="510" t="s">
        <v>421</v>
      </c>
      <c r="D12" s="268">
        <v>1668.71341581</v>
      </c>
    </row>
    <row r="13" spans="2:4">
      <c r="B13" s="64" t="s">
        <v>422</v>
      </c>
      <c r="C13" s="511" t="s">
        <v>423</v>
      </c>
      <c r="D13" s="268">
        <v>7.6626000000000003E-3</v>
      </c>
    </row>
    <row r="14" spans="2:4">
      <c r="B14" s="64" t="s">
        <v>424</v>
      </c>
      <c r="C14" s="510" t="s">
        <v>425</v>
      </c>
      <c r="D14" s="268">
        <v>300.86114691</v>
      </c>
    </row>
    <row r="15" spans="2:4">
      <c r="B15" s="64" t="s">
        <v>426</v>
      </c>
      <c r="C15" s="510" t="s">
        <v>427</v>
      </c>
      <c r="D15" s="268">
        <v>32880.500232409999</v>
      </c>
    </row>
    <row r="16" spans="2:4">
      <c r="B16" s="64" t="s">
        <v>428</v>
      </c>
      <c r="C16" s="510" t="s">
        <v>429</v>
      </c>
      <c r="D16" s="268">
        <v>4257.6312565100006</v>
      </c>
    </row>
    <row r="17" spans="2:4">
      <c r="B17" s="64" t="s">
        <v>430</v>
      </c>
      <c r="C17" s="511" t="s">
        <v>431</v>
      </c>
      <c r="D17" s="268">
        <v>135.3629215</v>
      </c>
    </row>
    <row r="18" spans="2:4">
      <c r="B18" s="64" t="s">
        <v>432</v>
      </c>
      <c r="C18" s="510" t="s">
        <v>433</v>
      </c>
      <c r="D18" s="268">
        <v>192.40011956000001</v>
      </c>
    </row>
    <row r="19" spans="2:4">
      <c r="B19" s="64" t="s">
        <v>434</v>
      </c>
      <c r="C19" s="510" t="s">
        <v>435</v>
      </c>
      <c r="D19" s="268">
        <v>1047.0789109899999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zoomScale="80" zoomScaleNormal="80" workbookViewId="0"/>
  </sheetViews>
  <sheetFormatPr baseColWidth="10" defaultRowHeight="15"/>
  <cols>
    <col min="1" max="1" width="4" customWidth="1"/>
    <col min="3" max="3" width="40.42578125" customWidth="1"/>
    <col min="8" max="8" width="12.42578125" bestFit="1" customWidth="1"/>
  </cols>
  <sheetData>
    <row r="2" spans="2:11" ht="18.75">
      <c r="B2" s="581" t="s">
        <v>436</v>
      </c>
      <c r="C2" s="581"/>
      <c r="D2" s="581"/>
      <c r="E2" s="581"/>
      <c r="F2" s="581"/>
      <c r="G2" s="581"/>
      <c r="H2" s="581"/>
      <c r="I2" s="581"/>
      <c r="J2" s="581"/>
      <c r="K2" s="581"/>
    </row>
    <row r="3" spans="2:11">
      <c r="J3" s="582" t="s">
        <v>1204</v>
      </c>
      <c r="K3" s="582"/>
    </row>
    <row r="5" spans="2:11">
      <c r="B5" s="73"/>
      <c r="D5" s="15" t="s">
        <v>2</v>
      </c>
      <c r="E5" s="15" t="s">
        <v>3</v>
      </c>
      <c r="F5" s="15" t="s">
        <v>4</v>
      </c>
      <c r="G5" s="15" t="s">
        <v>36</v>
      </c>
      <c r="H5" s="15" t="s">
        <v>37</v>
      </c>
      <c r="I5" s="15" t="s">
        <v>85</v>
      </c>
      <c r="J5" s="15" t="s">
        <v>86</v>
      </c>
      <c r="K5" s="15" t="s">
        <v>114</v>
      </c>
    </row>
    <row r="6" spans="2:11">
      <c r="D6" s="671" t="s">
        <v>439</v>
      </c>
      <c r="E6" s="671"/>
      <c r="F6" s="671"/>
      <c r="G6" s="671"/>
      <c r="H6" s="674" t="s">
        <v>440</v>
      </c>
      <c r="I6" s="675"/>
      <c r="J6" s="675"/>
      <c r="K6" s="676"/>
    </row>
    <row r="7" spans="2:11">
      <c r="B7" s="48" t="s">
        <v>441</v>
      </c>
      <c r="C7" s="64" t="s">
        <v>442</v>
      </c>
      <c r="D7" s="349">
        <f>Table!G7</f>
        <v>45291</v>
      </c>
      <c r="E7" s="349">
        <f>EOMONTH(D7,-3)</f>
        <v>45199</v>
      </c>
      <c r="F7" s="349">
        <f t="shared" ref="F7:G7" si="0">EOMONTH(E7,-3)</f>
        <v>45107</v>
      </c>
      <c r="G7" s="349">
        <f t="shared" si="0"/>
        <v>45016</v>
      </c>
      <c r="H7" s="349">
        <f>D7</f>
        <v>45291</v>
      </c>
      <c r="I7" s="349">
        <f t="shared" ref="I7:K7" si="1">E7</f>
        <v>45199</v>
      </c>
      <c r="J7" s="349">
        <f t="shared" si="1"/>
        <v>45107</v>
      </c>
      <c r="K7" s="349">
        <f t="shared" si="1"/>
        <v>45016</v>
      </c>
    </row>
    <row r="8" spans="2:11" ht="30">
      <c r="B8" s="48" t="s">
        <v>443</v>
      </c>
      <c r="C8" s="64" t="s">
        <v>444</v>
      </c>
      <c r="D8" s="244">
        <v>12</v>
      </c>
      <c r="E8" s="244">
        <v>12</v>
      </c>
      <c r="F8" s="244">
        <v>12</v>
      </c>
      <c r="G8" s="244">
        <v>12</v>
      </c>
      <c r="H8" s="244">
        <v>12</v>
      </c>
      <c r="I8" s="244">
        <v>12</v>
      </c>
      <c r="J8" s="244">
        <v>12</v>
      </c>
      <c r="K8" s="244">
        <v>12</v>
      </c>
    </row>
    <row r="9" spans="2:11">
      <c r="B9" s="668" t="s">
        <v>445</v>
      </c>
      <c r="C9" s="669"/>
      <c r="D9" s="669"/>
      <c r="E9" s="669"/>
      <c r="F9" s="669"/>
      <c r="G9" s="669"/>
      <c r="H9" s="669"/>
      <c r="I9" s="669"/>
      <c r="J9" s="669"/>
      <c r="K9" s="677"/>
    </row>
    <row r="10" spans="2:11">
      <c r="B10" s="65">
        <v>1</v>
      </c>
      <c r="C10" s="64" t="s">
        <v>446</v>
      </c>
      <c r="D10" s="668"/>
      <c r="E10" s="669"/>
      <c r="F10" s="669"/>
      <c r="G10" s="669"/>
      <c r="H10" s="244">
        <v>6063.916666666667</v>
      </c>
      <c r="I10" s="244">
        <v>6016.25</v>
      </c>
      <c r="J10" s="244">
        <v>6056.75</v>
      </c>
      <c r="K10" s="244">
        <v>6260</v>
      </c>
    </row>
    <row r="11" spans="2:11">
      <c r="B11" s="668" t="s">
        <v>447</v>
      </c>
      <c r="C11" s="669"/>
      <c r="D11" s="669"/>
      <c r="E11" s="669"/>
      <c r="F11" s="669"/>
      <c r="G11" s="669"/>
      <c r="H11" s="669"/>
      <c r="I11" s="669"/>
      <c r="J11" s="669"/>
      <c r="K11" s="677"/>
    </row>
    <row r="12" spans="2:11" ht="30">
      <c r="B12" s="65">
        <v>2</v>
      </c>
      <c r="C12" s="64" t="s">
        <v>448</v>
      </c>
      <c r="D12" s="254">
        <v>9890.4166666666661</v>
      </c>
      <c r="E12" s="254">
        <v>10135.666666666666</v>
      </c>
      <c r="F12" s="254">
        <v>10445</v>
      </c>
      <c r="G12" s="254">
        <v>10780.583333333332</v>
      </c>
      <c r="H12" s="254">
        <v>717.58333333333326</v>
      </c>
      <c r="I12" s="254">
        <v>753.83333333333337</v>
      </c>
      <c r="J12" s="254">
        <v>800.08333333333337</v>
      </c>
      <c r="K12" s="254">
        <v>827.16666666666674</v>
      </c>
    </row>
    <row r="13" spans="2:11">
      <c r="B13" s="65">
        <v>3</v>
      </c>
      <c r="C13" s="75" t="s">
        <v>449</v>
      </c>
      <c r="D13" s="257">
        <v>6628</v>
      </c>
      <c r="E13" s="257">
        <v>6671</v>
      </c>
      <c r="F13" s="257">
        <v>6772</v>
      </c>
      <c r="G13" s="257">
        <v>6937.083333333333</v>
      </c>
      <c r="H13" s="257">
        <v>331.33333333333331</v>
      </c>
      <c r="I13" s="257">
        <v>333.41666666666669</v>
      </c>
      <c r="J13" s="257">
        <v>338.41666666666669</v>
      </c>
      <c r="K13" s="257">
        <v>344</v>
      </c>
    </row>
    <row r="14" spans="2:11">
      <c r="B14" s="65">
        <v>4</v>
      </c>
      <c r="C14" s="75" t="s">
        <v>450</v>
      </c>
      <c r="D14" s="257">
        <v>3262.4166666666665</v>
      </c>
      <c r="E14" s="257">
        <v>3464.6666666666665</v>
      </c>
      <c r="F14" s="257">
        <v>3673</v>
      </c>
      <c r="G14" s="257">
        <v>3843.5</v>
      </c>
      <c r="H14" s="257">
        <v>386.25</v>
      </c>
      <c r="I14" s="257">
        <v>420.41666666666669</v>
      </c>
      <c r="J14" s="257">
        <v>461.66666666666669</v>
      </c>
      <c r="K14" s="257">
        <v>483.16666666666669</v>
      </c>
    </row>
    <row r="15" spans="2:11">
      <c r="B15" s="65">
        <v>5</v>
      </c>
      <c r="C15" s="64" t="s">
        <v>451</v>
      </c>
      <c r="D15" s="257">
        <v>2199.9166666666665</v>
      </c>
      <c r="E15" s="257">
        <v>2307.1666666666665</v>
      </c>
      <c r="F15" s="257">
        <v>2504.25</v>
      </c>
      <c r="G15" s="257">
        <v>2644.8333333333335</v>
      </c>
      <c r="H15" s="257">
        <v>985.5</v>
      </c>
      <c r="I15" s="257">
        <v>1038.5833333333333</v>
      </c>
      <c r="J15" s="257">
        <v>1130.0833333333333</v>
      </c>
      <c r="K15" s="257">
        <v>1235.5833333333333</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2199.9166666666665</v>
      </c>
      <c r="E17" s="257">
        <v>2307.1666666666665</v>
      </c>
      <c r="F17" s="257">
        <v>2504.25</v>
      </c>
      <c r="G17" s="257">
        <v>2644.8333333333335</v>
      </c>
      <c r="H17" s="257">
        <v>985.5</v>
      </c>
      <c r="I17" s="257">
        <v>1038.5833333333333</v>
      </c>
      <c r="J17" s="257">
        <v>1130.0833333333333</v>
      </c>
      <c r="K17" s="257">
        <v>1235.5833333333333</v>
      </c>
    </row>
    <row r="18" spans="2:11">
      <c r="B18" s="65">
        <v>8</v>
      </c>
      <c r="C18" s="74" t="s">
        <v>454</v>
      </c>
      <c r="D18" s="257">
        <v>0</v>
      </c>
      <c r="E18" s="257">
        <v>0</v>
      </c>
      <c r="F18" s="257">
        <v>0</v>
      </c>
      <c r="G18" s="257">
        <v>0</v>
      </c>
      <c r="H18" s="257">
        <v>0</v>
      </c>
      <c r="I18" s="257">
        <v>0</v>
      </c>
      <c r="J18" s="257">
        <v>0</v>
      </c>
      <c r="K18" s="257">
        <v>0</v>
      </c>
    </row>
    <row r="19" spans="2:11">
      <c r="B19" s="65">
        <v>9</v>
      </c>
      <c r="C19" s="74" t="s">
        <v>455</v>
      </c>
      <c r="D19" s="668"/>
      <c r="E19" s="669"/>
      <c r="F19" s="669"/>
      <c r="G19" s="669"/>
      <c r="H19" s="256">
        <v>0</v>
      </c>
      <c r="I19" s="256">
        <v>0</v>
      </c>
      <c r="J19" s="256">
        <v>0</v>
      </c>
      <c r="K19" s="256">
        <v>0</v>
      </c>
    </row>
    <row r="20" spans="2:11">
      <c r="B20" s="65">
        <v>10</v>
      </c>
      <c r="C20" s="64" t="s">
        <v>456</v>
      </c>
      <c r="D20" s="256">
        <v>4158.1666666666661</v>
      </c>
      <c r="E20" s="256">
        <v>4068.9166666666665</v>
      </c>
      <c r="F20" s="256">
        <v>3988.25</v>
      </c>
      <c r="G20" s="256">
        <v>3979.416666666667</v>
      </c>
      <c r="H20" s="256">
        <v>426.33333333333337</v>
      </c>
      <c r="I20" s="256">
        <v>411.41666666666663</v>
      </c>
      <c r="J20" s="256">
        <v>398.08333333333337</v>
      </c>
      <c r="K20" s="256">
        <v>436.5</v>
      </c>
    </row>
    <row r="21" spans="2:11" ht="30">
      <c r="B21" s="65">
        <v>11</v>
      </c>
      <c r="C21" s="75" t="s">
        <v>457</v>
      </c>
      <c r="D21" s="256">
        <v>127.33333333333333</v>
      </c>
      <c r="E21" s="256">
        <v>123</v>
      </c>
      <c r="F21" s="256">
        <v>120.5</v>
      </c>
      <c r="G21" s="256">
        <v>118.91666666666667</v>
      </c>
      <c r="H21" s="256">
        <v>127.33333333333333</v>
      </c>
      <c r="I21" s="256">
        <v>123</v>
      </c>
      <c r="J21" s="256">
        <v>120.5</v>
      </c>
      <c r="K21" s="256">
        <v>118.91666666666667</v>
      </c>
    </row>
    <row r="22" spans="2:11" ht="30">
      <c r="B22" s="65">
        <v>12</v>
      </c>
      <c r="C22" s="75" t="s">
        <v>458</v>
      </c>
      <c r="D22" s="256">
        <v>92.666666666666671</v>
      </c>
      <c r="E22" s="256">
        <v>85.75</v>
      </c>
      <c r="F22" s="256">
        <v>77.666666666666671</v>
      </c>
      <c r="G22" s="256">
        <v>120.91666666666667</v>
      </c>
      <c r="H22" s="256">
        <v>92.666666666666671</v>
      </c>
      <c r="I22" s="256">
        <v>85.75</v>
      </c>
      <c r="J22" s="256">
        <v>77.666666666666671</v>
      </c>
      <c r="K22" s="256">
        <v>120.91666666666667</v>
      </c>
    </row>
    <row r="23" spans="2:11">
      <c r="B23" s="65">
        <v>13</v>
      </c>
      <c r="C23" s="75" t="s">
        <v>459</v>
      </c>
      <c r="D23" s="256">
        <v>3938.1666666666665</v>
      </c>
      <c r="E23" s="256">
        <v>3860.1666666666665</v>
      </c>
      <c r="F23" s="256">
        <v>3790.0833333333335</v>
      </c>
      <c r="G23" s="256">
        <v>3739.5833333333335</v>
      </c>
      <c r="H23" s="256">
        <v>206.33333333333334</v>
      </c>
      <c r="I23" s="256">
        <v>202.66666666666666</v>
      </c>
      <c r="J23" s="256">
        <v>199.91666666666666</v>
      </c>
      <c r="K23" s="256">
        <v>196.66666666666666</v>
      </c>
    </row>
    <row r="24" spans="2:11">
      <c r="B24" s="65">
        <v>14</v>
      </c>
      <c r="C24" s="64" t="s">
        <v>460</v>
      </c>
      <c r="D24" s="256">
        <v>809.66666666666663</v>
      </c>
      <c r="E24" s="256">
        <v>730.91666666666663</v>
      </c>
      <c r="F24" s="256">
        <v>702.33333333333337</v>
      </c>
      <c r="G24" s="256">
        <v>695.33333333333337</v>
      </c>
      <c r="H24" s="256">
        <v>422.08333333333331</v>
      </c>
      <c r="I24" s="256">
        <v>338.16666666666669</v>
      </c>
      <c r="J24" s="256">
        <v>316.5</v>
      </c>
      <c r="K24" s="256">
        <v>303.41666666666669</v>
      </c>
    </row>
    <row r="25" spans="2:11">
      <c r="B25" s="65">
        <v>15</v>
      </c>
      <c r="C25" s="64" t="s">
        <v>461</v>
      </c>
      <c r="D25" s="256">
        <v>0</v>
      </c>
      <c r="E25" s="256">
        <v>0</v>
      </c>
      <c r="F25" s="256">
        <v>0</v>
      </c>
      <c r="G25" s="256">
        <v>0</v>
      </c>
      <c r="H25" s="256">
        <v>0</v>
      </c>
      <c r="I25" s="256">
        <v>0</v>
      </c>
      <c r="J25" s="256">
        <v>0</v>
      </c>
      <c r="K25" s="256">
        <v>0</v>
      </c>
    </row>
    <row r="26" spans="2:11">
      <c r="B26" s="65">
        <v>16</v>
      </c>
      <c r="C26" s="64" t="s">
        <v>462</v>
      </c>
      <c r="D26" s="668"/>
      <c r="E26" s="669"/>
      <c r="F26" s="669"/>
      <c r="G26" s="669"/>
      <c r="H26" s="256">
        <v>2551.5</v>
      </c>
      <c r="I26" s="256">
        <v>2542</v>
      </c>
      <c r="J26" s="256">
        <v>2644.75</v>
      </c>
      <c r="K26" s="256">
        <v>2802.666666666667</v>
      </c>
    </row>
    <row r="27" spans="2:11">
      <c r="B27" s="667" t="s">
        <v>463</v>
      </c>
      <c r="C27" s="667"/>
      <c r="D27" s="667"/>
      <c r="E27" s="667"/>
      <c r="F27" s="667"/>
      <c r="G27" s="667"/>
      <c r="H27" s="667"/>
      <c r="I27" s="667"/>
      <c r="J27" s="667"/>
      <c r="K27" s="667"/>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228.5</v>
      </c>
      <c r="E29" s="256">
        <v>212.08333333333334</v>
      </c>
      <c r="F29" s="256">
        <v>215.08333333333334</v>
      </c>
      <c r="G29" s="256">
        <v>215.75</v>
      </c>
      <c r="H29" s="256">
        <v>170.83333333333334</v>
      </c>
      <c r="I29" s="256">
        <v>154.91666666666666</v>
      </c>
      <c r="J29" s="256">
        <v>150.58333333333334</v>
      </c>
      <c r="K29" s="256">
        <v>145.5</v>
      </c>
    </row>
    <row r="30" spans="2:11">
      <c r="B30" s="65">
        <v>19</v>
      </c>
      <c r="C30" s="64" t="s">
        <v>466</v>
      </c>
      <c r="D30" s="256">
        <v>102.66666666666667</v>
      </c>
      <c r="E30" s="256">
        <v>111.25</v>
      </c>
      <c r="F30" s="256">
        <v>115.25</v>
      </c>
      <c r="G30" s="256">
        <v>111.08333333333333</v>
      </c>
      <c r="H30" s="256">
        <v>102.66666666666667</v>
      </c>
      <c r="I30" s="256">
        <v>111.25</v>
      </c>
      <c r="J30" s="256">
        <v>115.25</v>
      </c>
      <c r="K30" s="256">
        <v>111.08333333333333</v>
      </c>
    </row>
    <row r="31" spans="2:11">
      <c r="B31" s="671" t="s">
        <v>467</v>
      </c>
      <c r="C31" s="673" t="s">
        <v>468</v>
      </c>
      <c r="D31" s="668"/>
      <c r="E31" s="669"/>
      <c r="F31" s="669"/>
      <c r="G31" s="669"/>
      <c r="H31" s="670"/>
      <c r="I31" s="670"/>
      <c r="J31" s="670"/>
      <c r="K31" s="670"/>
    </row>
    <row r="32" spans="2:11">
      <c r="B32" s="671"/>
      <c r="C32" s="673"/>
      <c r="D32" s="668"/>
      <c r="E32" s="669"/>
      <c r="F32" s="669"/>
      <c r="G32" s="669"/>
      <c r="H32" s="670"/>
      <c r="I32" s="670"/>
      <c r="J32" s="670"/>
      <c r="K32" s="670"/>
    </row>
    <row r="33" spans="2:13">
      <c r="B33" s="671" t="s">
        <v>469</v>
      </c>
      <c r="C33" s="673" t="s">
        <v>470</v>
      </c>
      <c r="D33" s="668"/>
      <c r="E33" s="669"/>
      <c r="F33" s="669"/>
      <c r="G33" s="669"/>
      <c r="H33" s="670"/>
      <c r="I33" s="670"/>
      <c r="J33" s="670"/>
      <c r="K33" s="670"/>
    </row>
    <row r="34" spans="2:13">
      <c r="B34" s="671"/>
      <c r="C34" s="673"/>
      <c r="D34" s="668"/>
      <c r="E34" s="669"/>
      <c r="F34" s="669"/>
      <c r="G34" s="669"/>
      <c r="H34" s="670"/>
      <c r="I34" s="670"/>
      <c r="J34" s="670"/>
      <c r="K34" s="670"/>
    </row>
    <row r="35" spans="2:13">
      <c r="B35" s="65">
        <v>20</v>
      </c>
      <c r="C35" s="64" t="s">
        <v>471</v>
      </c>
      <c r="D35" s="256">
        <v>331.16666666666669</v>
      </c>
      <c r="E35" s="256">
        <v>323.33333333333337</v>
      </c>
      <c r="F35" s="256">
        <v>330.33333333333337</v>
      </c>
      <c r="G35" s="256">
        <v>326.83333333333331</v>
      </c>
      <c r="H35" s="256">
        <v>273.5</v>
      </c>
      <c r="I35" s="256">
        <v>266.16666666666663</v>
      </c>
      <c r="J35" s="256">
        <v>265.83333333333337</v>
      </c>
      <c r="K35" s="256">
        <v>256.58333333333331</v>
      </c>
    </row>
    <row r="36" spans="2:13" hidden="1">
      <c r="B36" s="671" t="s">
        <v>176</v>
      </c>
      <c r="C36" s="672" t="s">
        <v>472</v>
      </c>
      <c r="D36" s="670"/>
      <c r="E36" s="670"/>
      <c r="F36" s="670"/>
      <c r="G36" s="670"/>
      <c r="H36" s="670">
        <v>0</v>
      </c>
      <c r="I36" s="670">
        <v>0</v>
      </c>
      <c r="J36" s="670">
        <v>0</v>
      </c>
      <c r="K36" s="670">
        <v>0</v>
      </c>
    </row>
    <row r="37" spans="2:13">
      <c r="B37" s="671"/>
      <c r="C37" s="672"/>
      <c r="D37" s="670"/>
      <c r="E37" s="670"/>
      <c r="F37" s="670"/>
      <c r="G37" s="670"/>
      <c r="H37" s="670"/>
      <c r="I37" s="670"/>
      <c r="J37" s="670"/>
      <c r="K37" s="670"/>
    </row>
    <row r="38" spans="2:13" hidden="1">
      <c r="B38" s="671" t="s">
        <v>178</v>
      </c>
      <c r="C38" s="672" t="s">
        <v>473</v>
      </c>
      <c r="D38" s="670"/>
      <c r="E38" s="670"/>
      <c r="F38" s="670"/>
      <c r="G38" s="670"/>
      <c r="H38" s="670">
        <v>0</v>
      </c>
      <c r="I38" s="670">
        <v>0</v>
      </c>
      <c r="J38" s="670">
        <v>0</v>
      </c>
      <c r="K38" s="670">
        <v>0</v>
      </c>
    </row>
    <row r="39" spans="2:13">
      <c r="B39" s="671"/>
      <c r="C39" s="672"/>
      <c r="D39" s="670"/>
      <c r="E39" s="670"/>
      <c r="F39" s="670"/>
      <c r="G39" s="670"/>
      <c r="H39" s="670"/>
      <c r="I39" s="670"/>
      <c r="J39" s="670"/>
      <c r="K39" s="670"/>
    </row>
    <row r="40" spans="2:13" hidden="1">
      <c r="B40" s="671" t="s">
        <v>180</v>
      </c>
      <c r="C40" s="672" t="s">
        <v>474</v>
      </c>
      <c r="D40" s="670"/>
      <c r="E40" s="670"/>
      <c r="F40" s="670"/>
      <c r="G40" s="670"/>
      <c r="H40" s="670">
        <v>273.5</v>
      </c>
      <c r="I40" s="670">
        <v>266.33330000000001</v>
      </c>
      <c r="J40" s="670">
        <v>266</v>
      </c>
      <c r="K40" s="670">
        <v>256.75</v>
      </c>
    </row>
    <row r="41" spans="2:13">
      <c r="B41" s="671"/>
      <c r="C41" s="672"/>
      <c r="D41" s="670"/>
      <c r="E41" s="670"/>
      <c r="F41" s="670"/>
      <c r="G41" s="670"/>
      <c r="H41" s="670"/>
      <c r="I41" s="670"/>
      <c r="J41" s="670"/>
      <c r="K41" s="670"/>
      <c r="M41" s="174"/>
    </row>
    <row r="42" spans="2:13">
      <c r="B42" s="667" t="s">
        <v>475</v>
      </c>
      <c r="C42" s="667"/>
      <c r="D42" s="667"/>
      <c r="E42" s="667"/>
      <c r="F42" s="667"/>
      <c r="G42" s="667"/>
      <c r="H42" s="667"/>
      <c r="I42" s="667"/>
      <c r="J42" s="667"/>
      <c r="K42" s="667"/>
    </row>
    <row r="43" spans="2:13">
      <c r="B43" s="46" t="s">
        <v>476</v>
      </c>
      <c r="C43" s="44" t="s">
        <v>477</v>
      </c>
      <c r="D43" s="668"/>
      <c r="E43" s="669"/>
      <c r="F43" s="669"/>
      <c r="G43" s="669"/>
      <c r="H43" s="255">
        <v>5967.25</v>
      </c>
      <c r="I43" s="255">
        <v>5859.25</v>
      </c>
      <c r="J43" s="255">
        <v>5885.166666666667</v>
      </c>
      <c r="K43" s="255">
        <v>6029.833333333333</v>
      </c>
    </row>
    <row r="44" spans="2:13">
      <c r="B44" s="46">
        <v>22</v>
      </c>
      <c r="C44" s="44" t="s">
        <v>478</v>
      </c>
      <c r="D44" s="668"/>
      <c r="E44" s="669"/>
      <c r="F44" s="669"/>
      <c r="G44" s="669"/>
      <c r="H44" s="255">
        <v>2278.3333333333335</v>
      </c>
      <c r="I44" s="255">
        <v>2290.1666666666665</v>
      </c>
      <c r="J44" s="255">
        <v>2392.8333333333335</v>
      </c>
      <c r="K44" s="255">
        <v>2559.9166666666665</v>
      </c>
    </row>
    <row r="45" spans="2:13">
      <c r="B45" s="46">
        <v>23</v>
      </c>
      <c r="C45" s="44" t="s">
        <v>479</v>
      </c>
      <c r="D45" s="668"/>
      <c r="E45" s="669"/>
      <c r="F45" s="669"/>
      <c r="G45" s="669"/>
      <c r="H45" s="409">
        <v>274.25</v>
      </c>
      <c r="I45" s="409">
        <v>265.83333333333331</v>
      </c>
      <c r="J45" s="409">
        <v>255.08333333333334</v>
      </c>
      <c r="K45" s="409">
        <v>245.33333333333334</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1"/>
      <c r="F55" s="361"/>
      <c r="G55" s="361"/>
    </row>
  </sheetData>
  <mergeCells count="60">
    <mergeCell ref="J3:K3"/>
    <mergeCell ref="D19:G19"/>
    <mergeCell ref="D6:G6"/>
    <mergeCell ref="H6:K6"/>
    <mergeCell ref="B9:K9"/>
    <mergeCell ref="D10:G10"/>
    <mergeCell ref="B11:K11"/>
    <mergeCell ref="D26:G26"/>
    <mergeCell ref="B27:K27"/>
    <mergeCell ref="B31:B32"/>
    <mergeCell ref="C31:C32"/>
    <mergeCell ref="H31:H32"/>
    <mergeCell ref="I31:I32"/>
    <mergeCell ref="J31:J32"/>
    <mergeCell ref="K31:K32"/>
    <mergeCell ref="D31:G31"/>
    <mergeCell ref="D32:G32"/>
    <mergeCell ref="B36:B37"/>
    <mergeCell ref="C36:C37"/>
    <mergeCell ref="D36:D37"/>
    <mergeCell ref="E36:E37"/>
    <mergeCell ref="F36:F37"/>
    <mergeCell ref="B33:B34"/>
    <mergeCell ref="C33:C34"/>
    <mergeCell ref="H33:H34"/>
    <mergeCell ref="I33:I34"/>
    <mergeCell ref="J33:J34"/>
    <mergeCell ref="D33:G33"/>
    <mergeCell ref="D34:G34"/>
    <mergeCell ref="J38:J39"/>
    <mergeCell ref="K38:K39"/>
    <mergeCell ref="K33:K34"/>
    <mergeCell ref="G36:G37"/>
    <mergeCell ref="H36:H37"/>
    <mergeCell ref="I36:I37"/>
    <mergeCell ref="J36:J37"/>
    <mergeCell ref="D44:G44"/>
    <mergeCell ref="D45:G45"/>
    <mergeCell ref="G40:G41"/>
    <mergeCell ref="H40:H41"/>
    <mergeCell ref="I40:I41"/>
    <mergeCell ref="D40:D41"/>
    <mergeCell ref="E40:E41"/>
    <mergeCell ref="F40:F41"/>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zoomScale="80" zoomScaleNormal="80" workbookViewId="0"/>
  </sheetViews>
  <sheetFormatPr baseColWidth="10" defaultRowHeight="15"/>
  <cols>
    <col min="1" max="1" width="3.85546875" customWidth="1"/>
    <col min="2" max="2" width="8" customWidth="1"/>
    <col min="3" max="3" width="58.42578125" customWidth="1"/>
    <col min="4" max="8" width="18.28515625" customWidth="1"/>
  </cols>
  <sheetData>
    <row r="2" spans="2:8" ht="18.75">
      <c r="B2" s="581" t="s">
        <v>1120</v>
      </c>
      <c r="C2" s="581"/>
      <c r="D2" s="581"/>
      <c r="E2" s="581"/>
      <c r="F2" s="581"/>
      <c r="G2" s="581"/>
      <c r="H2" s="581"/>
    </row>
    <row r="3" spans="2:8" ht="15.75">
      <c r="B3" s="72"/>
      <c r="G3" s="582" t="s">
        <v>1204</v>
      </c>
      <c r="H3" s="582"/>
    </row>
    <row r="4" spans="2:8">
      <c r="B4" s="76"/>
      <c r="C4" s="76"/>
      <c r="D4" s="280">
        <f>Table!G7</f>
        <v>45291</v>
      </c>
      <c r="E4" s="76"/>
      <c r="F4" s="76"/>
      <c r="G4" s="76"/>
      <c r="H4" s="76"/>
    </row>
    <row r="5" spans="2:8">
      <c r="B5" s="679"/>
      <c r="C5" s="680"/>
      <c r="D5" s="9" t="s">
        <v>2</v>
      </c>
      <c r="E5" s="9" t="s">
        <v>3</v>
      </c>
      <c r="F5" s="9" t="s">
        <v>4</v>
      </c>
      <c r="G5" s="9" t="s">
        <v>36</v>
      </c>
      <c r="H5" s="15" t="s">
        <v>37</v>
      </c>
    </row>
    <row r="6" spans="2:8">
      <c r="B6" s="679"/>
      <c r="C6" s="680"/>
      <c r="D6" s="594" t="s">
        <v>480</v>
      </c>
      <c r="E6" s="594"/>
      <c r="F6" s="594"/>
      <c r="G6" s="594"/>
      <c r="H6" s="594" t="s">
        <v>481</v>
      </c>
    </row>
    <row r="7" spans="2:8">
      <c r="B7" s="681"/>
      <c r="C7" s="682"/>
      <c r="D7" s="9" t="s">
        <v>482</v>
      </c>
      <c r="E7" s="9" t="s">
        <v>483</v>
      </c>
      <c r="F7" s="9" t="s">
        <v>484</v>
      </c>
      <c r="G7" s="9" t="s">
        <v>485</v>
      </c>
      <c r="H7" s="594"/>
    </row>
    <row r="8" spans="2:8">
      <c r="B8" s="309" t="s">
        <v>486</v>
      </c>
      <c r="C8" s="309"/>
      <c r="D8" s="309"/>
      <c r="E8" s="310"/>
      <c r="F8" s="309"/>
      <c r="G8" s="309"/>
      <c r="H8" s="309"/>
    </row>
    <row r="9" spans="2:8">
      <c r="B9" s="514">
        <v>1</v>
      </c>
      <c r="C9" s="469" t="s">
        <v>487</v>
      </c>
      <c r="D9" s="515">
        <v>3986.58239615</v>
      </c>
      <c r="E9" s="476" t="s">
        <v>1031</v>
      </c>
      <c r="F9" s="476">
        <v>150</v>
      </c>
      <c r="G9" s="513">
        <v>400</v>
      </c>
      <c r="H9" s="513">
        <v>4386.58239615</v>
      </c>
    </row>
    <row r="10" spans="2:8">
      <c r="B10" s="15">
        <v>2</v>
      </c>
      <c r="C10" s="312" t="s">
        <v>488</v>
      </c>
      <c r="D10" s="41">
        <v>3986.58239615</v>
      </c>
      <c r="E10" s="41" t="s">
        <v>1031</v>
      </c>
      <c r="F10" s="41">
        <v>150</v>
      </c>
      <c r="G10" s="231">
        <v>400</v>
      </c>
      <c r="H10" s="231">
        <v>4386.58239615</v>
      </c>
    </row>
    <row r="11" spans="2:8">
      <c r="B11" s="15">
        <v>3</v>
      </c>
      <c r="C11" s="312" t="s">
        <v>489</v>
      </c>
      <c r="D11" s="313" t="s">
        <v>1031</v>
      </c>
      <c r="E11" s="41" t="s">
        <v>1031</v>
      </c>
      <c r="F11" s="41" t="s">
        <v>1031</v>
      </c>
      <c r="G11" s="231" t="s">
        <v>1031</v>
      </c>
      <c r="H11" s="231" t="s">
        <v>1031</v>
      </c>
    </row>
    <row r="12" spans="2:8">
      <c r="B12" s="512">
        <v>4</v>
      </c>
      <c r="C12" s="469" t="s">
        <v>490</v>
      </c>
      <c r="D12" s="313" t="s">
        <v>1031</v>
      </c>
      <c r="E12" s="476">
        <v>11887.68484</v>
      </c>
      <c r="F12" s="476" t="s">
        <v>1031</v>
      </c>
      <c r="G12" s="476">
        <v>139.25614100000001</v>
      </c>
      <c r="H12" s="476">
        <v>11263.8269124</v>
      </c>
    </row>
    <row r="13" spans="2:8">
      <c r="B13" s="15">
        <v>5</v>
      </c>
      <c r="C13" s="312" t="s">
        <v>449</v>
      </c>
      <c r="D13" s="313" t="s">
        <v>1031</v>
      </c>
      <c r="E13" s="231">
        <v>8513.0883080000003</v>
      </c>
      <c r="F13" s="231" t="s">
        <v>1031</v>
      </c>
      <c r="G13" s="231">
        <v>138.22757899999999</v>
      </c>
      <c r="H13" s="231">
        <v>8225.6614715999985</v>
      </c>
    </row>
    <row r="14" spans="2:8">
      <c r="B14" s="15">
        <v>6</v>
      </c>
      <c r="C14" s="312" t="s">
        <v>450</v>
      </c>
      <c r="D14" s="313" t="s">
        <v>1031</v>
      </c>
      <c r="E14" s="231">
        <v>3374.596532</v>
      </c>
      <c r="F14" s="231" t="s">
        <v>1031</v>
      </c>
      <c r="G14" s="231">
        <v>1.028562</v>
      </c>
      <c r="H14" s="231">
        <v>3038.1654408000004</v>
      </c>
    </row>
    <row r="15" spans="2:8">
      <c r="B15" s="512">
        <v>7</v>
      </c>
      <c r="C15" s="469" t="s">
        <v>491</v>
      </c>
      <c r="D15" s="313" t="s">
        <v>1031</v>
      </c>
      <c r="E15" s="476">
        <v>7544.5774874400004</v>
      </c>
      <c r="F15" s="476">
        <v>502.515333</v>
      </c>
      <c r="G15" s="476">
        <v>19728.53889566</v>
      </c>
      <c r="H15" s="476">
        <v>22001.111535659998</v>
      </c>
    </row>
    <row r="16" spans="2:8">
      <c r="B16" s="15">
        <v>8</v>
      </c>
      <c r="C16" s="312" t="s">
        <v>492</v>
      </c>
      <c r="D16" s="313" t="s">
        <v>1031</v>
      </c>
      <c r="E16" s="315" t="s">
        <v>1031</v>
      </c>
      <c r="F16" s="231" t="s">
        <v>1031</v>
      </c>
      <c r="G16" s="231" t="s">
        <v>1031</v>
      </c>
      <c r="H16" s="231" t="s">
        <v>1031</v>
      </c>
    </row>
    <row r="17" spans="2:9">
      <c r="B17" s="15">
        <v>9</v>
      </c>
      <c r="C17" s="312" t="s">
        <v>493</v>
      </c>
      <c r="D17" s="313" t="s">
        <v>1031</v>
      </c>
      <c r="E17" s="231">
        <v>7544.5774874400004</v>
      </c>
      <c r="F17" s="231">
        <v>502.515333</v>
      </c>
      <c r="G17" s="231">
        <v>19728.53889566</v>
      </c>
      <c r="H17" s="231">
        <v>22001.111535659998</v>
      </c>
    </row>
    <row r="18" spans="2:9">
      <c r="B18" s="512">
        <v>10</v>
      </c>
      <c r="C18" s="469" t="s">
        <v>494</v>
      </c>
      <c r="D18" s="313" t="s">
        <v>1031</v>
      </c>
      <c r="E18" s="516" t="s">
        <v>1031</v>
      </c>
      <c r="F18" s="516" t="s">
        <v>1031</v>
      </c>
      <c r="G18" s="516" t="s">
        <v>1031</v>
      </c>
      <c r="H18" s="516" t="s">
        <v>1031</v>
      </c>
    </row>
    <row r="19" spans="2:9">
      <c r="B19" s="512">
        <v>11</v>
      </c>
      <c r="C19" s="469" t="s">
        <v>495</v>
      </c>
      <c r="D19" s="476">
        <v>147.37046100000001</v>
      </c>
      <c r="E19" s="476">
        <v>112.73017299999999</v>
      </c>
      <c r="F19" s="516" t="s">
        <v>1031</v>
      </c>
      <c r="G19" s="516" t="s">
        <v>1031</v>
      </c>
      <c r="H19" s="516" t="s">
        <v>1031</v>
      </c>
    </row>
    <row r="20" spans="2:9">
      <c r="B20" s="15">
        <v>12</v>
      </c>
      <c r="C20" s="312" t="s">
        <v>496</v>
      </c>
      <c r="D20" s="231">
        <v>147.37046100000001</v>
      </c>
      <c r="E20" s="313" t="s">
        <v>1031</v>
      </c>
      <c r="F20" s="313" t="s">
        <v>1031</v>
      </c>
      <c r="G20" s="313" t="s">
        <v>1031</v>
      </c>
      <c r="H20" s="316" t="s">
        <v>1031</v>
      </c>
    </row>
    <row r="21" spans="2:9" ht="30">
      <c r="B21" s="15">
        <v>13</v>
      </c>
      <c r="C21" s="312" t="s">
        <v>497</v>
      </c>
      <c r="D21" s="313" t="s">
        <v>1031</v>
      </c>
      <c r="E21" s="231">
        <v>112.73017299999999</v>
      </c>
      <c r="F21" s="231" t="s">
        <v>1031</v>
      </c>
      <c r="G21" s="231" t="s">
        <v>1031</v>
      </c>
      <c r="H21" s="231" t="s">
        <v>1031</v>
      </c>
    </row>
    <row r="22" spans="2:9">
      <c r="B22" s="21">
        <v>14</v>
      </c>
      <c r="C22" s="92" t="s">
        <v>498</v>
      </c>
      <c r="D22" s="317" t="s">
        <v>1031</v>
      </c>
      <c r="E22" s="317" t="s">
        <v>1031</v>
      </c>
      <c r="F22" s="317" t="s">
        <v>1031</v>
      </c>
      <c r="G22" s="317" t="s">
        <v>1031</v>
      </c>
      <c r="H22" s="42">
        <v>37651.520844209997</v>
      </c>
    </row>
    <row r="23" spans="2:9">
      <c r="B23" s="678" t="s">
        <v>499</v>
      </c>
      <c r="C23" s="678"/>
      <c r="D23" s="678"/>
      <c r="E23" s="678"/>
      <c r="F23" s="678"/>
      <c r="G23" s="678"/>
      <c r="H23" s="678"/>
    </row>
    <row r="24" spans="2:9">
      <c r="B24" s="512">
        <v>15</v>
      </c>
      <c r="C24" s="469" t="s">
        <v>446</v>
      </c>
      <c r="D24" s="118" t="s">
        <v>1031</v>
      </c>
      <c r="E24" s="318" t="s">
        <v>1031</v>
      </c>
      <c r="F24" s="318" t="s">
        <v>1031</v>
      </c>
      <c r="G24" s="318" t="s">
        <v>1031</v>
      </c>
      <c r="H24" s="476">
        <v>367.69443073000002</v>
      </c>
    </row>
    <row r="25" spans="2:9" ht="30">
      <c r="B25" s="512" t="s">
        <v>500</v>
      </c>
      <c r="C25" s="469" t="s">
        <v>501</v>
      </c>
      <c r="D25" s="118" t="s">
        <v>1031</v>
      </c>
      <c r="E25" s="476" t="s">
        <v>1031</v>
      </c>
      <c r="F25" s="476" t="s">
        <v>1031</v>
      </c>
      <c r="G25" s="476">
        <v>15261.478761543001</v>
      </c>
      <c r="H25" s="476">
        <v>12972.256947311551</v>
      </c>
      <c r="I25" s="174"/>
    </row>
    <row r="26" spans="2:9" ht="27" customHeight="1">
      <c r="B26" s="512">
        <v>16</v>
      </c>
      <c r="C26" s="469" t="s">
        <v>502</v>
      </c>
      <c r="D26" s="118" t="s">
        <v>1031</v>
      </c>
      <c r="E26" s="476" t="s">
        <v>1031</v>
      </c>
      <c r="F26" s="476" t="s">
        <v>1031</v>
      </c>
      <c r="G26" s="476" t="s">
        <v>1031</v>
      </c>
      <c r="H26" s="476" t="s">
        <v>1031</v>
      </c>
      <c r="I26" s="174"/>
    </row>
    <row r="27" spans="2:9">
      <c r="B27" s="512">
        <v>17</v>
      </c>
      <c r="C27" s="469" t="s">
        <v>503</v>
      </c>
      <c r="D27" s="118" t="s">
        <v>1031</v>
      </c>
      <c r="E27" s="476">
        <v>3772.2576025270023</v>
      </c>
      <c r="F27" s="476">
        <v>295.97221514169786</v>
      </c>
      <c r="G27" s="476">
        <v>19425.88732818831</v>
      </c>
      <c r="H27" s="476">
        <v>15605.142642642906</v>
      </c>
      <c r="I27" s="174"/>
    </row>
    <row r="28" spans="2:9" ht="30">
      <c r="B28" s="15">
        <v>18</v>
      </c>
      <c r="C28" s="90" t="s">
        <v>504</v>
      </c>
      <c r="D28" s="118" t="s">
        <v>1031</v>
      </c>
      <c r="E28" s="231" t="s">
        <v>1031</v>
      </c>
      <c r="F28" s="231" t="s">
        <v>1031</v>
      </c>
      <c r="G28" s="231" t="s">
        <v>1031</v>
      </c>
      <c r="H28" s="231" t="s">
        <v>1031</v>
      </c>
      <c r="I28" s="174"/>
    </row>
    <row r="29" spans="2:9" ht="45">
      <c r="B29" s="15">
        <v>19</v>
      </c>
      <c r="C29" s="312" t="s">
        <v>505</v>
      </c>
      <c r="D29" s="118" t="s">
        <v>1031</v>
      </c>
      <c r="E29" s="231">
        <v>642.71131029999992</v>
      </c>
      <c r="F29" s="231">
        <v>1.2685470000000001</v>
      </c>
      <c r="G29" s="231">
        <v>144.91975167000055</v>
      </c>
      <c r="H29" s="231">
        <v>209.82437940000057</v>
      </c>
      <c r="I29" s="174"/>
    </row>
    <row r="30" spans="2:9" ht="45">
      <c r="B30" s="15">
        <v>20</v>
      </c>
      <c r="C30" s="312" t="s">
        <v>506</v>
      </c>
      <c r="D30" s="118" t="s">
        <v>1031</v>
      </c>
      <c r="E30" s="231">
        <v>158.45875100000001</v>
      </c>
      <c r="F30" s="231">
        <v>180.33788514169788</v>
      </c>
      <c r="G30" s="231">
        <v>4375.3658298583032</v>
      </c>
      <c r="H30" s="231">
        <v>3888.4592734504049</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2971.087541227002</v>
      </c>
      <c r="F32" s="231">
        <v>114.36578299999999</v>
      </c>
      <c r="G32" s="231">
        <v>14043.57692566</v>
      </c>
      <c r="H32" s="231">
        <v>10671.051663792501</v>
      </c>
      <c r="I32" s="174"/>
    </row>
    <row r="33" spans="2:9" ht="30">
      <c r="B33" s="15">
        <v>23</v>
      </c>
      <c r="C33" s="319" t="s">
        <v>507</v>
      </c>
      <c r="D33" s="118" t="s">
        <v>1031</v>
      </c>
      <c r="E33" s="231">
        <v>2971.087541227002</v>
      </c>
      <c r="F33" s="231">
        <v>114.36578299999999</v>
      </c>
      <c r="G33" s="231">
        <v>14043.57692566</v>
      </c>
      <c r="H33" s="231">
        <v>10671.051663792501</v>
      </c>
      <c r="I33" s="174"/>
    </row>
    <row r="34" spans="2:9" ht="45">
      <c r="B34" s="15">
        <v>24</v>
      </c>
      <c r="C34" s="312" t="s">
        <v>509</v>
      </c>
      <c r="D34" s="118" t="s">
        <v>1031</v>
      </c>
      <c r="E34" s="231" t="s">
        <v>1031</v>
      </c>
      <c r="F34" s="231" t="s">
        <v>1031</v>
      </c>
      <c r="G34" s="231">
        <v>862.02482099999997</v>
      </c>
      <c r="H34" s="231">
        <v>835.80732599999999</v>
      </c>
      <c r="I34" s="174"/>
    </row>
    <row r="35" spans="2:9">
      <c r="B35" s="512">
        <v>25</v>
      </c>
      <c r="C35" s="469" t="s">
        <v>510</v>
      </c>
      <c r="D35" s="118" t="s">
        <v>1031</v>
      </c>
      <c r="E35" s="516" t="s">
        <v>1031</v>
      </c>
      <c r="F35" s="516" t="s">
        <v>1031</v>
      </c>
      <c r="G35" s="516" t="s">
        <v>1031</v>
      </c>
      <c r="H35" s="516" t="s">
        <v>1031</v>
      </c>
      <c r="I35" s="174"/>
    </row>
    <row r="36" spans="2:9">
      <c r="B36" s="512">
        <v>26</v>
      </c>
      <c r="C36" s="469" t="s">
        <v>511</v>
      </c>
      <c r="D36" s="467" t="s">
        <v>1031</v>
      </c>
      <c r="E36" s="517" t="s">
        <v>1031</v>
      </c>
      <c r="F36" s="517" t="s">
        <v>1031</v>
      </c>
      <c r="G36" s="517" t="s">
        <v>1031</v>
      </c>
      <c r="H36" s="518">
        <v>319.42347458500006</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67.619952999999995</v>
      </c>
      <c r="F39" s="118" t="s">
        <v>1031</v>
      </c>
      <c r="G39" s="118" t="s">
        <v>1031</v>
      </c>
      <c r="H39" s="231">
        <v>67.619952999999995</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68.045085170000021</v>
      </c>
      <c r="F41" s="322" t="s">
        <v>1031</v>
      </c>
      <c r="G41" s="231">
        <v>208.491984</v>
      </c>
      <c r="H41" s="231">
        <v>251.803521585</v>
      </c>
      <c r="I41" s="174"/>
    </row>
    <row r="42" spans="2:9">
      <c r="B42" s="512">
        <v>32</v>
      </c>
      <c r="C42" s="469" t="s">
        <v>516</v>
      </c>
      <c r="D42" s="118" t="s">
        <v>1031</v>
      </c>
      <c r="E42" s="476">
        <v>1518.2180734600001</v>
      </c>
      <c r="F42" s="476" t="s">
        <v>1031</v>
      </c>
      <c r="G42" s="476">
        <v>3083.8762432000067</v>
      </c>
      <c r="H42" s="518">
        <v>230.60567078300036</v>
      </c>
      <c r="I42" s="174"/>
    </row>
    <row r="43" spans="2:9">
      <c r="B43" s="21">
        <v>33</v>
      </c>
      <c r="C43" s="92" t="s">
        <v>517</v>
      </c>
      <c r="D43" s="323" t="s">
        <v>1031</v>
      </c>
      <c r="E43" s="317" t="s">
        <v>1031</v>
      </c>
      <c r="F43" s="317" t="s">
        <v>1031</v>
      </c>
      <c r="G43" s="317" t="s">
        <v>1031</v>
      </c>
      <c r="H43" s="42">
        <v>29495.123166052457</v>
      </c>
      <c r="I43" s="174"/>
    </row>
    <row r="44" spans="2:9">
      <c r="B44" s="21">
        <v>34</v>
      </c>
      <c r="C44" s="92" t="s">
        <v>518</v>
      </c>
      <c r="D44" s="323" t="s">
        <v>1031</v>
      </c>
      <c r="E44" s="323" t="s">
        <v>1031</v>
      </c>
      <c r="F44" s="323" t="s">
        <v>1031</v>
      </c>
      <c r="G44" s="323" t="s">
        <v>1031</v>
      </c>
      <c r="H44" s="372">
        <v>1.2765337724558203</v>
      </c>
    </row>
    <row r="48" spans="2:9">
      <c r="B48" s="76"/>
      <c r="C48" s="76"/>
      <c r="D48" s="280">
        <f>EOMONTH(D4,-12)</f>
        <v>44926</v>
      </c>
      <c r="E48" s="76"/>
      <c r="F48" s="76"/>
      <c r="G48" s="76"/>
      <c r="H48" s="76"/>
    </row>
    <row r="49" spans="2:8">
      <c r="B49" s="679"/>
      <c r="C49" s="680"/>
      <c r="D49" s="9" t="s">
        <v>2</v>
      </c>
      <c r="E49" s="9" t="s">
        <v>3</v>
      </c>
      <c r="F49" s="9" t="s">
        <v>4</v>
      </c>
      <c r="G49" s="9" t="s">
        <v>36</v>
      </c>
      <c r="H49" s="15" t="s">
        <v>37</v>
      </c>
    </row>
    <row r="50" spans="2:8">
      <c r="B50" s="679"/>
      <c r="C50" s="680"/>
      <c r="D50" s="594" t="s">
        <v>480</v>
      </c>
      <c r="E50" s="594"/>
      <c r="F50" s="594"/>
      <c r="G50" s="594"/>
      <c r="H50" s="594" t="s">
        <v>481</v>
      </c>
    </row>
    <row r="51" spans="2:8">
      <c r="B51" s="681"/>
      <c r="C51" s="682"/>
      <c r="D51" s="9" t="s">
        <v>482</v>
      </c>
      <c r="E51" s="9" t="s">
        <v>483</v>
      </c>
      <c r="F51" s="9" t="s">
        <v>484</v>
      </c>
      <c r="G51" s="9" t="s">
        <v>485</v>
      </c>
      <c r="H51" s="594"/>
    </row>
    <row r="52" spans="2:8">
      <c r="B52" s="309" t="s">
        <v>486</v>
      </c>
      <c r="C52" s="309"/>
      <c r="D52" s="309"/>
      <c r="E52" s="310"/>
      <c r="F52" s="309"/>
      <c r="G52" s="309"/>
      <c r="H52" s="309"/>
    </row>
    <row r="53" spans="2:8">
      <c r="B53" s="514">
        <v>1</v>
      </c>
      <c r="C53" s="469" t="s">
        <v>487</v>
      </c>
      <c r="D53" s="515">
        <v>3987.4890689499998</v>
      </c>
      <c r="E53" s="476">
        <v>20.114739</v>
      </c>
      <c r="F53" s="476">
        <v>400.07246199999997</v>
      </c>
      <c r="G53" s="513">
        <v>200.72450000000001</v>
      </c>
      <c r="H53" s="513">
        <v>4188.2135689500001</v>
      </c>
    </row>
    <row r="54" spans="2:8">
      <c r="B54" s="15">
        <v>2</v>
      </c>
      <c r="C54" s="312" t="s">
        <v>488</v>
      </c>
      <c r="D54" s="41">
        <v>3987.4890689499998</v>
      </c>
      <c r="E54" s="41">
        <v>20.114739</v>
      </c>
      <c r="F54" s="41">
        <v>400.07246199999997</v>
      </c>
      <c r="G54" s="231">
        <v>200.72450000000001</v>
      </c>
      <c r="H54" s="231">
        <v>4188.2135689500001</v>
      </c>
    </row>
    <row r="55" spans="2:8">
      <c r="B55" s="15">
        <v>3</v>
      </c>
      <c r="C55" s="312" t="s">
        <v>489</v>
      </c>
      <c r="D55" s="313" t="s">
        <v>1031</v>
      </c>
      <c r="E55" s="41" t="s">
        <v>1031</v>
      </c>
      <c r="F55" s="41" t="s">
        <v>1031</v>
      </c>
      <c r="G55" s="231" t="s">
        <v>1031</v>
      </c>
      <c r="H55" s="231" t="s">
        <v>1031</v>
      </c>
    </row>
    <row r="56" spans="2:8">
      <c r="B56" s="512">
        <v>4</v>
      </c>
      <c r="C56" s="469" t="s">
        <v>490</v>
      </c>
      <c r="D56" s="313" t="s">
        <v>1031</v>
      </c>
      <c r="E56" s="476">
        <v>12337.469220000001</v>
      </c>
      <c r="F56" s="476" t="s">
        <v>1031</v>
      </c>
      <c r="G56" s="476">
        <v>143.21075200000001</v>
      </c>
      <c r="H56" s="476">
        <v>11674.564225799999</v>
      </c>
    </row>
    <row r="57" spans="2:8">
      <c r="B57" s="15">
        <v>5</v>
      </c>
      <c r="C57" s="312" t="s">
        <v>449</v>
      </c>
      <c r="D57" s="313" t="s">
        <v>1031</v>
      </c>
      <c r="E57" s="231">
        <v>8552.6235159999997</v>
      </c>
      <c r="F57" s="231" t="s">
        <v>1031</v>
      </c>
      <c r="G57" s="231">
        <v>142.74902700000001</v>
      </c>
      <c r="H57" s="231">
        <v>8267.7413672000002</v>
      </c>
    </row>
    <row r="58" spans="2:8">
      <c r="B58" s="15">
        <v>6</v>
      </c>
      <c r="C58" s="312" t="s">
        <v>450</v>
      </c>
      <c r="D58" s="313" t="s">
        <v>1031</v>
      </c>
      <c r="E58" s="231">
        <v>3784.8457039999998</v>
      </c>
      <c r="F58" s="231" t="s">
        <v>1031</v>
      </c>
      <c r="G58" s="231">
        <v>0.461725</v>
      </c>
      <c r="H58" s="231">
        <v>3406.8228586</v>
      </c>
    </row>
    <row r="59" spans="2:8">
      <c r="B59" s="314">
        <v>7</v>
      </c>
      <c r="C59" s="311" t="s">
        <v>491</v>
      </c>
      <c r="D59" s="313" t="s">
        <v>1031</v>
      </c>
      <c r="E59" s="476">
        <v>5621.6105764200001</v>
      </c>
      <c r="F59" s="476">
        <v>1056.6455470000001</v>
      </c>
      <c r="G59" s="476">
        <v>19485.84445973</v>
      </c>
      <c r="H59" s="476">
        <v>21689.364223230001</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5621.6105764200001</v>
      </c>
      <c r="F61" s="231">
        <v>1056.6455470000001</v>
      </c>
      <c r="G61" s="231">
        <v>19485.84445973</v>
      </c>
      <c r="H61" s="231">
        <v>21689.364223230001</v>
      </c>
    </row>
    <row r="62" spans="2:8">
      <c r="B62" s="512">
        <v>10</v>
      </c>
      <c r="C62" s="469" t="s">
        <v>494</v>
      </c>
      <c r="D62" s="313" t="s">
        <v>1031</v>
      </c>
      <c r="E62" s="516" t="s">
        <v>1031</v>
      </c>
      <c r="F62" s="516" t="s">
        <v>1031</v>
      </c>
      <c r="G62" s="516" t="s">
        <v>1031</v>
      </c>
      <c r="H62" s="516" t="s">
        <v>1031</v>
      </c>
    </row>
    <row r="63" spans="2:8">
      <c r="B63" s="512">
        <v>11</v>
      </c>
      <c r="C63" s="469" t="s">
        <v>495</v>
      </c>
      <c r="D63" s="476">
        <v>131.741739</v>
      </c>
      <c r="E63" s="476">
        <v>88.662642289999994</v>
      </c>
      <c r="F63" s="516" t="s">
        <v>1031</v>
      </c>
      <c r="G63" s="516" t="s">
        <v>1031</v>
      </c>
      <c r="H63" s="516" t="s">
        <v>1031</v>
      </c>
    </row>
    <row r="64" spans="2:8">
      <c r="B64" s="15">
        <v>12</v>
      </c>
      <c r="C64" s="312" t="s">
        <v>496</v>
      </c>
      <c r="D64" s="231">
        <v>131.741739</v>
      </c>
      <c r="E64" s="313" t="s">
        <v>1031</v>
      </c>
      <c r="F64" s="313" t="s">
        <v>1031</v>
      </c>
      <c r="G64" s="313" t="s">
        <v>1031</v>
      </c>
      <c r="H64" s="316" t="s">
        <v>1031</v>
      </c>
    </row>
    <row r="65" spans="2:8" ht="30">
      <c r="B65" s="15">
        <v>13</v>
      </c>
      <c r="C65" s="312" t="s">
        <v>497</v>
      </c>
      <c r="D65" s="313" t="s">
        <v>1031</v>
      </c>
      <c r="E65" s="231">
        <v>88.662642289999994</v>
      </c>
      <c r="F65" s="231" t="s">
        <v>1031</v>
      </c>
      <c r="G65" s="231" t="s">
        <v>1031</v>
      </c>
      <c r="H65" s="231" t="s">
        <v>1031</v>
      </c>
    </row>
    <row r="66" spans="2:8">
      <c r="B66" s="21">
        <v>14</v>
      </c>
      <c r="C66" s="92" t="s">
        <v>498</v>
      </c>
      <c r="D66" s="317" t="s">
        <v>1031</v>
      </c>
      <c r="E66" s="317" t="s">
        <v>1031</v>
      </c>
      <c r="F66" s="317" t="s">
        <v>1031</v>
      </c>
      <c r="G66" s="317" t="s">
        <v>1031</v>
      </c>
      <c r="H66" s="42">
        <v>37552.142017979997</v>
      </c>
    </row>
    <row r="67" spans="2:8">
      <c r="B67" s="678" t="s">
        <v>499</v>
      </c>
      <c r="C67" s="678"/>
      <c r="D67" s="678"/>
      <c r="E67" s="678"/>
      <c r="F67" s="678"/>
      <c r="G67" s="678"/>
      <c r="H67" s="678"/>
    </row>
    <row r="68" spans="2:8">
      <c r="B68" s="512">
        <v>15</v>
      </c>
      <c r="C68" s="469" t="s">
        <v>446</v>
      </c>
      <c r="D68" s="118" t="s">
        <v>1031</v>
      </c>
      <c r="E68" s="318" t="s">
        <v>1031</v>
      </c>
      <c r="F68" s="318" t="s">
        <v>1031</v>
      </c>
      <c r="G68" s="318" t="s">
        <v>1031</v>
      </c>
      <c r="H68" s="476">
        <v>343.08108710270005</v>
      </c>
    </row>
    <row r="69" spans="2:8" ht="30">
      <c r="B69" s="512" t="s">
        <v>500</v>
      </c>
      <c r="C69" s="469" t="s">
        <v>501</v>
      </c>
      <c r="D69" s="118" t="s">
        <v>1031</v>
      </c>
      <c r="E69" s="476" t="s">
        <v>1031</v>
      </c>
      <c r="F69" s="476" t="s">
        <v>1031</v>
      </c>
      <c r="G69" s="476">
        <v>14979.679605166501</v>
      </c>
      <c r="H69" s="476">
        <v>12732.727664391525</v>
      </c>
    </row>
    <row r="70" spans="2:8" ht="30">
      <c r="B70" s="512">
        <v>16</v>
      </c>
      <c r="C70" s="469" t="s">
        <v>502</v>
      </c>
      <c r="D70" s="118" t="s">
        <v>1031</v>
      </c>
      <c r="E70" s="476" t="s">
        <v>1031</v>
      </c>
      <c r="F70" s="476" t="s">
        <v>1031</v>
      </c>
      <c r="G70" s="476" t="s">
        <v>1031</v>
      </c>
      <c r="H70" s="476" t="s">
        <v>1031</v>
      </c>
    </row>
    <row r="71" spans="2:8">
      <c r="B71" s="512">
        <v>17</v>
      </c>
      <c r="C71" s="469" t="s">
        <v>503</v>
      </c>
      <c r="D71" s="118" t="s">
        <v>1031</v>
      </c>
      <c r="E71" s="476">
        <v>3413.0813287434999</v>
      </c>
      <c r="F71" s="476">
        <v>467.63155464650777</v>
      </c>
      <c r="G71" s="476">
        <v>18804.244777353491</v>
      </c>
      <c r="H71" s="476">
        <v>15307.214373995472</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17.012540999999999</v>
      </c>
      <c r="F73" s="231" t="s">
        <v>1031</v>
      </c>
      <c r="G73" s="231">
        <v>59.827101999999996</v>
      </c>
      <c r="H73" s="231">
        <v>61.528356100000003</v>
      </c>
    </row>
    <row r="74" spans="2:8" ht="45">
      <c r="B74" s="15">
        <v>20</v>
      </c>
      <c r="C74" s="312" t="s">
        <v>506</v>
      </c>
      <c r="D74" s="118" t="s">
        <v>1031</v>
      </c>
      <c r="E74" s="231">
        <v>92.094437999999997</v>
      </c>
      <c r="F74" s="231">
        <v>316.87166764650772</v>
      </c>
      <c r="G74" s="231">
        <v>4295.9977183534929</v>
      </c>
      <c r="H74" s="231">
        <v>3856.0811134237233</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3303.9743497434997</v>
      </c>
      <c r="F76" s="231">
        <v>150.75988699999999</v>
      </c>
      <c r="G76" s="231">
        <v>13600.093384</v>
      </c>
      <c r="H76" s="231">
        <v>10567.427817971749</v>
      </c>
    </row>
    <row r="77" spans="2:8" ht="30">
      <c r="B77" s="15">
        <v>23</v>
      </c>
      <c r="C77" s="319" t="s">
        <v>507</v>
      </c>
      <c r="D77" s="118" t="s">
        <v>1031</v>
      </c>
      <c r="E77" s="231">
        <v>3303.9743497434997</v>
      </c>
      <c r="F77" s="231">
        <v>150.75988699999999</v>
      </c>
      <c r="G77" s="231">
        <v>13600.093384</v>
      </c>
      <c r="H77" s="231">
        <v>10567.427817971749</v>
      </c>
    </row>
    <row r="78" spans="2:8" ht="45">
      <c r="B78" s="15">
        <v>24</v>
      </c>
      <c r="C78" s="312" t="s">
        <v>509</v>
      </c>
      <c r="D78" s="118" t="s">
        <v>1031</v>
      </c>
      <c r="E78" s="231" t="s">
        <v>1031</v>
      </c>
      <c r="F78" s="231" t="s">
        <v>1031</v>
      </c>
      <c r="G78" s="231">
        <v>848.32657300000005</v>
      </c>
      <c r="H78" s="231">
        <v>822.17708649999997</v>
      </c>
    </row>
    <row r="79" spans="2:8">
      <c r="B79" s="512">
        <v>25</v>
      </c>
      <c r="C79" s="469" t="s">
        <v>510</v>
      </c>
      <c r="D79" s="118" t="s">
        <v>1031</v>
      </c>
      <c r="E79" s="516" t="s">
        <v>1031</v>
      </c>
      <c r="F79" s="516" t="s">
        <v>1031</v>
      </c>
      <c r="G79" s="516" t="s">
        <v>1031</v>
      </c>
      <c r="H79" s="516" t="s">
        <v>1031</v>
      </c>
    </row>
    <row r="80" spans="2:8">
      <c r="B80" s="512">
        <v>26</v>
      </c>
      <c r="C80" s="469" t="s">
        <v>511</v>
      </c>
      <c r="D80" s="467" t="s">
        <v>1031</v>
      </c>
      <c r="E80" s="517" t="s">
        <v>1031</v>
      </c>
      <c r="F80" s="517" t="s">
        <v>1031</v>
      </c>
      <c r="G80" s="517" t="s">
        <v>1031</v>
      </c>
      <c r="H80" s="518">
        <v>267.60896496499998</v>
      </c>
    </row>
    <row r="81" spans="2:8">
      <c r="B81" s="15">
        <v>27</v>
      </c>
      <c r="C81" s="312" t="s">
        <v>512</v>
      </c>
      <c r="D81" s="118" t="s">
        <v>1031</v>
      </c>
      <c r="E81" s="320" t="s">
        <v>1031</v>
      </c>
      <c r="F81" s="320" t="s">
        <v>1031</v>
      </c>
      <c r="G81" s="231" t="s">
        <v>1031</v>
      </c>
      <c r="H81" s="315" t="s">
        <v>1031</v>
      </c>
    </row>
    <row r="82" spans="2:8" ht="30">
      <c r="B82" s="15">
        <v>28</v>
      </c>
      <c r="C82" s="312" t="s">
        <v>513</v>
      </c>
      <c r="D82" s="118"/>
      <c r="E82" s="231">
        <v>44.375174000000001</v>
      </c>
      <c r="F82" s="231"/>
      <c r="G82" s="231"/>
      <c r="H82" s="231" t="s">
        <v>1031</v>
      </c>
    </row>
    <row r="83" spans="2:8">
      <c r="B83" s="15">
        <v>29</v>
      </c>
      <c r="C83" s="312" t="s">
        <v>519</v>
      </c>
      <c r="D83" s="321"/>
      <c r="E83" s="231"/>
      <c r="F83" s="321"/>
      <c r="G83" s="321"/>
      <c r="H83" s="231">
        <v>44.375174000000001</v>
      </c>
    </row>
    <row r="84" spans="2:8" ht="30">
      <c r="B84" s="15">
        <v>30</v>
      </c>
      <c r="C84" s="312" t="s">
        <v>514</v>
      </c>
      <c r="D84" s="118"/>
      <c r="E84" s="231"/>
      <c r="F84" s="321"/>
      <c r="G84" s="321"/>
      <c r="H84" s="231" t="s">
        <v>1031</v>
      </c>
    </row>
    <row r="85" spans="2:8">
      <c r="B85" s="15">
        <v>31</v>
      </c>
      <c r="C85" s="312" t="s">
        <v>515</v>
      </c>
      <c r="D85" s="118"/>
      <c r="E85" s="322">
        <v>153.53195193000002</v>
      </c>
      <c r="F85" s="322" t="s">
        <v>1031</v>
      </c>
      <c r="G85" s="231">
        <v>146.467815</v>
      </c>
      <c r="H85" s="231">
        <v>223.233790965</v>
      </c>
    </row>
    <row r="86" spans="2:8">
      <c r="B86" s="512">
        <v>32</v>
      </c>
      <c r="C86" s="469" t="s">
        <v>516</v>
      </c>
      <c r="D86" s="118"/>
      <c r="E86" s="322">
        <v>512.04620399999999</v>
      </c>
      <c r="F86" s="322" t="s">
        <v>1031</v>
      </c>
      <c r="G86" s="231">
        <v>3793.4362914699973</v>
      </c>
      <c r="H86" s="231">
        <v>217.78349487349988</v>
      </c>
    </row>
    <row r="87" spans="2:8">
      <c r="B87" s="21">
        <v>33</v>
      </c>
      <c r="C87" s="92" t="s">
        <v>517</v>
      </c>
      <c r="D87" s="323"/>
      <c r="E87" s="317"/>
      <c r="F87" s="317"/>
      <c r="G87" s="317"/>
      <c r="H87" s="42">
        <v>28868.415585328199</v>
      </c>
    </row>
    <row r="88" spans="2:8">
      <c r="B88" s="21">
        <v>34</v>
      </c>
      <c r="C88" s="92" t="s">
        <v>518</v>
      </c>
      <c r="D88" s="323"/>
      <c r="E88" s="323"/>
      <c r="F88" s="323"/>
      <c r="G88" s="323"/>
      <c r="H88" s="372">
        <v>1.3008037073245242</v>
      </c>
    </row>
  </sheetData>
  <mergeCells count="12">
    <mergeCell ref="B49:C49"/>
    <mergeCell ref="B50:C51"/>
    <mergeCell ref="D50:G50"/>
    <mergeCell ref="H50:H51"/>
    <mergeCell ref="B67:H67"/>
    <mergeCell ref="B23:H23"/>
    <mergeCell ref="B2:H2"/>
    <mergeCell ref="G3:H3"/>
    <mergeCell ref="B5:C5"/>
    <mergeCell ref="B6:C7"/>
    <mergeCell ref="D6:G6"/>
    <mergeCell ref="H6:H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heetViews>
  <sheetFormatPr baseColWidth="10" defaultRowHeight="15"/>
  <cols>
    <col min="1" max="1" width="4" customWidth="1"/>
    <col min="3" max="3" width="32.28515625" style="6" customWidth="1"/>
    <col min="4" max="18" width="11.5703125" customWidth="1"/>
  </cols>
  <sheetData>
    <row r="2" spans="2:18" ht="18.75">
      <c r="B2" s="581" t="s">
        <v>1121</v>
      </c>
      <c r="C2" s="581"/>
      <c r="D2" s="581"/>
      <c r="E2" s="581"/>
      <c r="F2" s="581"/>
      <c r="G2" s="581"/>
      <c r="H2" s="581"/>
      <c r="I2" s="581"/>
      <c r="J2" s="581"/>
      <c r="K2" s="581"/>
      <c r="L2" s="581"/>
      <c r="M2" s="581"/>
      <c r="N2" s="581"/>
      <c r="O2" s="581"/>
      <c r="P2" s="581"/>
      <c r="Q2" s="581"/>
      <c r="R2" s="581"/>
    </row>
    <row r="3" spans="2:18" ht="15.75">
      <c r="B3" s="72"/>
      <c r="C3" s="306"/>
      <c r="D3" s="77"/>
      <c r="E3" s="77"/>
      <c r="F3" s="77"/>
      <c r="G3" s="77"/>
      <c r="H3" s="77"/>
      <c r="I3" s="77"/>
      <c r="J3" s="77"/>
      <c r="K3" s="77"/>
      <c r="L3" s="77"/>
      <c r="M3" s="77"/>
      <c r="N3" s="77"/>
      <c r="O3" s="77"/>
      <c r="P3" s="77"/>
      <c r="Q3" s="582" t="s">
        <v>1204</v>
      </c>
      <c r="R3" s="582"/>
    </row>
    <row r="4" spans="2:18">
      <c r="B4" s="76"/>
      <c r="D4" s="8">
        <f>Table!G7</f>
        <v>45291</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594" t="s">
        <v>522</v>
      </c>
      <c r="E6" s="594"/>
      <c r="F6" s="594"/>
      <c r="G6" s="594"/>
      <c r="H6" s="594"/>
      <c r="I6" s="594"/>
      <c r="J6" s="594" t="s">
        <v>523</v>
      </c>
      <c r="K6" s="594"/>
      <c r="L6" s="594"/>
      <c r="M6" s="594"/>
      <c r="N6" s="594"/>
      <c r="O6" s="594"/>
      <c r="P6" s="683" t="s">
        <v>524</v>
      </c>
      <c r="Q6" s="594" t="s">
        <v>525</v>
      </c>
      <c r="R6" s="594"/>
    </row>
    <row r="7" spans="2:18" ht="45" customHeight="1">
      <c r="B7" s="83"/>
      <c r="C7" s="83"/>
      <c r="D7" s="683" t="s">
        <v>526</v>
      </c>
      <c r="E7" s="594"/>
      <c r="F7" s="594"/>
      <c r="G7" s="683" t="s">
        <v>527</v>
      </c>
      <c r="H7" s="594"/>
      <c r="I7" s="594"/>
      <c r="J7" s="683" t="s">
        <v>528</v>
      </c>
      <c r="K7" s="594"/>
      <c r="L7" s="594"/>
      <c r="M7" s="683" t="s">
        <v>529</v>
      </c>
      <c r="N7" s="594"/>
      <c r="O7" s="594"/>
      <c r="P7" s="684"/>
      <c r="Q7" s="594" t="s">
        <v>530</v>
      </c>
      <c r="R7" s="594" t="s">
        <v>531</v>
      </c>
    </row>
    <row r="8" spans="2:18" ht="30">
      <c r="B8" s="83"/>
      <c r="C8" s="83"/>
      <c r="D8" s="273"/>
      <c r="E8" s="9" t="s">
        <v>532</v>
      </c>
      <c r="F8" s="9" t="s">
        <v>533</v>
      </c>
      <c r="G8" s="273"/>
      <c r="H8" s="9" t="s">
        <v>533</v>
      </c>
      <c r="I8" s="9" t="s">
        <v>534</v>
      </c>
      <c r="J8" s="273"/>
      <c r="K8" s="9" t="s">
        <v>532</v>
      </c>
      <c r="L8" s="9" t="s">
        <v>533</v>
      </c>
      <c r="M8" s="273"/>
      <c r="N8" s="9" t="s">
        <v>533</v>
      </c>
      <c r="O8" s="9" t="s">
        <v>534</v>
      </c>
      <c r="P8" s="685"/>
      <c r="Q8" s="594"/>
      <c r="R8" s="594"/>
    </row>
    <row r="9" spans="2:18" ht="30">
      <c r="B9" s="261" t="s">
        <v>535</v>
      </c>
      <c r="C9" s="16" t="s">
        <v>536</v>
      </c>
      <c r="D9" s="231">
        <v>414.50687499999998</v>
      </c>
      <c r="E9" s="231">
        <v>414.50687499999998</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37706.340477999998</v>
      </c>
      <c r="E10" s="231">
        <v>35971.938950999996</v>
      </c>
      <c r="F10" s="231">
        <v>1488.3143540000001</v>
      </c>
      <c r="G10" s="231">
        <v>279.14751000000001</v>
      </c>
      <c r="H10" s="231">
        <v>1.952723</v>
      </c>
      <c r="I10" s="231">
        <v>277.19478700000002</v>
      </c>
      <c r="J10" s="231">
        <v>-23.523306000000002</v>
      </c>
      <c r="K10" s="231">
        <v>-11.568374</v>
      </c>
      <c r="L10" s="231">
        <v>-11.954931999999999</v>
      </c>
      <c r="M10" s="231">
        <v>-84.860769000000005</v>
      </c>
      <c r="N10" s="231">
        <v>-6.6225000000000006E-2</v>
      </c>
      <c r="O10" s="231">
        <v>-84.691469999999995</v>
      </c>
      <c r="P10" s="231">
        <v>0</v>
      </c>
      <c r="Q10" s="231">
        <v>73.186724999999996</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7.0507590000000002</v>
      </c>
      <c r="E12" s="244">
        <v>7.0507590000000002</v>
      </c>
      <c r="F12" s="244">
        <v>0</v>
      </c>
      <c r="G12" s="231">
        <v>0</v>
      </c>
      <c r="H12" s="231">
        <v>0</v>
      </c>
      <c r="I12" s="231">
        <v>0</v>
      </c>
      <c r="J12" s="231">
        <v>-2.1069999999999999E-3</v>
      </c>
      <c r="K12" s="231">
        <v>-2.1069999999999999E-3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85.873140000000006</v>
      </c>
      <c r="E14" s="244">
        <v>85.873140000000006</v>
      </c>
      <c r="F14" s="244">
        <v>0</v>
      </c>
      <c r="G14" s="231">
        <v>0</v>
      </c>
      <c r="H14" s="231">
        <v>0</v>
      </c>
      <c r="I14" s="231">
        <v>0</v>
      </c>
      <c r="J14" s="231">
        <v>-5.9003E-2</v>
      </c>
      <c r="K14" s="231">
        <v>-5.9003E-2</v>
      </c>
      <c r="L14" s="231">
        <v>0</v>
      </c>
      <c r="M14" s="231">
        <v>0</v>
      </c>
      <c r="N14" s="231">
        <v>0</v>
      </c>
      <c r="O14" s="231">
        <v>0</v>
      </c>
      <c r="P14" s="231">
        <v>0</v>
      </c>
      <c r="Q14" s="231">
        <v>0</v>
      </c>
      <c r="R14" s="231">
        <v>0</v>
      </c>
    </row>
    <row r="15" spans="2:18">
      <c r="B15" s="262" t="s">
        <v>545</v>
      </c>
      <c r="C15" s="308" t="s">
        <v>546</v>
      </c>
      <c r="D15" s="244">
        <v>3201.44722</v>
      </c>
      <c r="E15" s="244">
        <v>3010.7518960000002</v>
      </c>
      <c r="F15" s="244">
        <v>190.695324</v>
      </c>
      <c r="G15" s="231">
        <v>30.622904999999999</v>
      </c>
      <c r="H15" s="231">
        <v>0</v>
      </c>
      <c r="I15" s="231">
        <v>30.622904999999999</v>
      </c>
      <c r="J15" s="231">
        <v>-3.9263240000000001</v>
      </c>
      <c r="K15" s="231">
        <v>-2.07239</v>
      </c>
      <c r="L15" s="231">
        <v>-1.853934</v>
      </c>
      <c r="M15" s="231">
        <v>-2.1698400000000002</v>
      </c>
      <c r="N15" s="231">
        <v>0</v>
      </c>
      <c r="O15" s="231">
        <v>-2.1698400000000002</v>
      </c>
      <c r="P15" s="231">
        <v>0</v>
      </c>
      <c r="Q15" s="231">
        <v>69.655762999999993</v>
      </c>
      <c r="R15" s="231">
        <v>0</v>
      </c>
    </row>
    <row r="16" spans="2:18">
      <c r="B16" s="262" t="s">
        <v>547</v>
      </c>
      <c r="C16" s="25" t="s">
        <v>548</v>
      </c>
      <c r="D16" s="244">
        <v>3201.44722</v>
      </c>
      <c r="E16" s="244">
        <v>3010.7518960000002</v>
      </c>
      <c r="F16" s="244">
        <v>190.695324</v>
      </c>
      <c r="G16" s="231">
        <v>30.622904999999999</v>
      </c>
      <c r="H16" s="231">
        <v>0</v>
      </c>
      <c r="I16" s="231">
        <v>30.622904999999999</v>
      </c>
      <c r="J16" s="231">
        <v>-3.9263240000000001</v>
      </c>
      <c r="K16" s="231">
        <v>-2.07239</v>
      </c>
      <c r="L16" s="231">
        <v>-1.853934</v>
      </c>
      <c r="M16" s="231">
        <v>-2.1698400000000002</v>
      </c>
      <c r="N16" s="231">
        <v>0</v>
      </c>
      <c r="O16" s="231">
        <v>-2.1698400000000002</v>
      </c>
      <c r="P16" s="231">
        <v>0</v>
      </c>
      <c r="Q16" s="231">
        <v>69.655762999999993</v>
      </c>
      <c r="R16" s="231">
        <v>0</v>
      </c>
    </row>
    <row r="17" spans="2:20">
      <c r="B17" s="262" t="s">
        <v>549</v>
      </c>
      <c r="C17" s="307" t="s">
        <v>550</v>
      </c>
      <c r="D17" s="244">
        <v>34411.969359000002</v>
      </c>
      <c r="E17" s="244">
        <v>32868.263156000001</v>
      </c>
      <c r="F17" s="244">
        <v>1297.6190300000001</v>
      </c>
      <c r="G17" s="231">
        <v>248.52460500000001</v>
      </c>
      <c r="H17" s="231">
        <v>1.952723</v>
      </c>
      <c r="I17" s="231">
        <v>246.57188199999999</v>
      </c>
      <c r="J17" s="231">
        <v>-19.535872000000001</v>
      </c>
      <c r="K17" s="231">
        <v>-11.568374</v>
      </c>
      <c r="L17" s="231">
        <v>-11.954931999999999</v>
      </c>
      <c r="M17" s="231">
        <v>-82.690928999999997</v>
      </c>
      <c r="N17" s="231">
        <v>-6.6225000000000006E-2</v>
      </c>
      <c r="O17" s="231">
        <v>-82.521630000000002</v>
      </c>
      <c r="P17" s="231">
        <v>0</v>
      </c>
      <c r="Q17" s="231">
        <v>3.5309620000000002</v>
      </c>
      <c r="R17" s="231">
        <v>0</v>
      </c>
    </row>
    <row r="18" spans="2:20">
      <c r="B18" s="261" t="s">
        <v>551</v>
      </c>
      <c r="C18" s="16" t="s">
        <v>552</v>
      </c>
      <c r="D18" s="244">
        <v>5914.0094349999999</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450.860679</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5463.1487559999996</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4601.2781770000001</v>
      </c>
      <c r="E24" s="231">
        <v>4555.8019839999997</v>
      </c>
      <c r="F24" s="231">
        <v>45.476193000000002</v>
      </c>
      <c r="G24" s="231">
        <v>2.3612790000000001</v>
      </c>
      <c r="H24" s="231">
        <v>0</v>
      </c>
      <c r="I24" s="231">
        <v>2.3612790000000001</v>
      </c>
      <c r="J24" s="231">
        <v>1.2345459999999999</v>
      </c>
      <c r="K24" s="231">
        <v>0.70117099999999999</v>
      </c>
      <c r="L24" s="231">
        <v>0.53337500000000004</v>
      </c>
      <c r="M24" s="231">
        <v>0.31059300000000001</v>
      </c>
      <c r="N24" s="231">
        <v>0</v>
      </c>
      <c r="O24" s="231">
        <v>0.31059300000000001</v>
      </c>
      <c r="P24" s="476"/>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76"/>
      <c r="Q25" s="231">
        <v>0</v>
      </c>
      <c r="R25" s="231">
        <v>0</v>
      </c>
    </row>
    <row r="26" spans="2:20">
      <c r="B26" s="262" t="s">
        <v>561</v>
      </c>
      <c r="C26" s="307" t="s">
        <v>540</v>
      </c>
      <c r="D26" s="231">
        <v>0.19233600000000001</v>
      </c>
      <c r="E26" s="231">
        <v>0.19233600000000001</v>
      </c>
      <c r="F26" s="231">
        <v>0</v>
      </c>
      <c r="G26" s="231">
        <v>0</v>
      </c>
      <c r="H26" s="231">
        <v>0</v>
      </c>
      <c r="I26" s="231">
        <v>0</v>
      </c>
      <c r="J26" s="231">
        <v>5.7000000000000003E-5</v>
      </c>
      <c r="K26" s="231">
        <v>5.7000000000000003E-5</v>
      </c>
      <c r="L26" s="231">
        <v>0</v>
      </c>
      <c r="M26" s="231">
        <v>0</v>
      </c>
      <c r="N26" s="231">
        <v>0</v>
      </c>
      <c r="O26" s="231">
        <v>0</v>
      </c>
      <c r="P26" s="476"/>
      <c r="Q26" s="231">
        <v>0</v>
      </c>
      <c r="R26" s="231">
        <v>0</v>
      </c>
    </row>
    <row r="27" spans="2:20">
      <c r="B27" s="262" t="s">
        <v>562</v>
      </c>
      <c r="C27" s="307" t="s">
        <v>542</v>
      </c>
      <c r="D27" s="231">
        <v>2.3300540000000001</v>
      </c>
      <c r="E27" s="231">
        <v>2.3300540000000001</v>
      </c>
      <c r="F27" s="231">
        <v>0</v>
      </c>
      <c r="G27" s="231">
        <v>0</v>
      </c>
      <c r="H27" s="231">
        <v>0</v>
      </c>
      <c r="I27" s="231">
        <v>0</v>
      </c>
      <c r="J27" s="231">
        <v>0</v>
      </c>
      <c r="K27" s="231">
        <v>0</v>
      </c>
      <c r="L27" s="231">
        <v>0</v>
      </c>
      <c r="M27" s="231">
        <v>0</v>
      </c>
      <c r="N27" s="231">
        <v>0</v>
      </c>
      <c r="O27" s="231">
        <v>0</v>
      </c>
      <c r="P27" s="476"/>
      <c r="Q27" s="231">
        <v>0</v>
      </c>
      <c r="R27" s="231">
        <v>0</v>
      </c>
    </row>
    <row r="28" spans="2:20">
      <c r="B28" s="262" t="s">
        <v>563</v>
      </c>
      <c r="C28" s="308" t="s">
        <v>544</v>
      </c>
      <c r="D28" s="231">
        <v>2.9361839999999999</v>
      </c>
      <c r="E28" s="231">
        <v>2.9361839999999999</v>
      </c>
      <c r="F28" s="231">
        <v>0</v>
      </c>
      <c r="G28" s="231">
        <v>0</v>
      </c>
      <c r="H28" s="231">
        <v>0</v>
      </c>
      <c r="I28" s="231">
        <v>0</v>
      </c>
      <c r="J28" s="231">
        <v>4.9899999999999999E-4</v>
      </c>
      <c r="K28" s="231">
        <v>4.9899999999999999E-4</v>
      </c>
      <c r="L28" s="231">
        <v>0</v>
      </c>
      <c r="M28" s="231">
        <v>0</v>
      </c>
      <c r="N28" s="231">
        <v>0</v>
      </c>
      <c r="O28" s="231">
        <v>0</v>
      </c>
      <c r="P28" s="476"/>
      <c r="Q28" s="231">
        <v>0</v>
      </c>
      <c r="R28" s="231">
        <v>0</v>
      </c>
    </row>
    <row r="29" spans="2:20">
      <c r="B29" s="262" t="s">
        <v>564</v>
      </c>
      <c r="C29" s="308" t="s">
        <v>546</v>
      </c>
      <c r="D29" s="231">
        <v>334.77766600000001</v>
      </c>
      <c r="E29" s="231">
        <v>309.44515699999999</v>
      </c>
      <c r="F29" s="231">
        <v>25.332509000000002</v>
      </c>
      <c r="G29" s="231">
        <v>1.0740289999999999</v>
      </c>
      <c r="H29" s="231">
        <v>0</v>
      </c>
      <c r="I29" s="231">
        <v>1.0740289999999999</v>
      </c>
      <c r="J29" s="231">
        <v>0.44260500000000003</v>
      </c>
      <c r="K29" s="231">
        <v>0.118731</v>
      </c>
      <c r="L29" s="231">
        <v>0.323874</v>
      </c>
      <c r="M29" s="231">
        <v>0.31059300000000001</v>
      </c>
      <c r="N29" s="231">
        <v>0</v>
      </c>
      <c r="O29" s="231">
        <v>0.31059300000000001</v>
      </c>
      <c r="P29" s="476"/>
      <c r="Q29" s="231">
        <v>0</v>
      </c>
      <c r="R29" s="231">
        <v>0</v>
      </c>
    </row>
    <row r="30" spans="2:20">
      <c r="B30" s="262" t="s">
        <v>565</v>
      </c>
      <c r="C30" s="307" t="s">
        <v>550</v>
      </c>
      <c r="D30" s="231">
        <v>4261.041937</v>
      </c>
      <c r="E30" s="231">
        <v>4240.8982530000003</v>
      </c>
      <c r="F30" s="231">
        <v>20.143684</v>
      </c>
      <c r="G30" s="231">
        <v>1.28725</v>
      </c>
      <c r="H30" s="231">
        <v>0</v>
      </c>
      <c r="I30" s="231">
        <v>1.28725</v>
      </c>
      <c r="J30" s="231">
        <v>0.79138500000000001</v>
      </c>
      <c r="K30" s="231">
        <v>0.58188399999999996</v>
      </c>
      <c r="L30" s="231">
        <v>0.20950099999999999</v>
      </c>
      <c r="M30" s="231">
        <v>0</v>
      </c>
      <c r="N30" s="231">
        <v>0</v>
      </c>
      <c r="O30" s="231">
        <v>0</v>
      </c>
      <c r="P30" s="476"/>
      <c r="Q30" s="231">
        <v>0</v>
      </c>
      <c r="R30" s="231">
        <v>0</v>
      </c>
    </row>
    <row r="31" spans="2:20" ht="15.75" thickBot="1">
      <c r="B31" s="304" t="s">
        <v>566</v>
      </c>
      <c r="C31" s="305" t="s">
        <v>34</v>
      </c>
      <c r="D31" s="363">
        <v>48636.134964999997</v>
      </c>
      <c r="E31" s="363">
        <v>40942.247810000001</v>
      </c>
      <c r="F31" s="363">
        <v>1533.7905470000001</v>
      </c>
      <c r="G31" s="363">
        <v>281.50878899999998</v>
      </c>
      <c r="H31" s="363">
        <v>1.952723</v>
      </c>
      <c r="I31" s="363">
        <v>279.55606599999999</v>
      </c>
      <c r="J31" s="363">
        <v>-24.757852</v>
      </c>
      <c r="K31" s="363">
        <v>-12.269545000000001</v>
      </c>
      <c r="L31" s="363">
        <v>-12.488307000000001</v>
      </c>
      <c r="M31" s="363">
        <v>-85.171362000000002</v>
      </c>
      <c r="N31" s="363">
        <v>-6.6225000000000006E-2</v>
      </c>
      <c r="O31" s="363">
        <v>-85.002063000000007</v>
      </c>
      <c r="P31" s="363">
        <v>0</v>
      </c>
      <c r="Q31" s="363">
        <v>73.186724999999996</v>
      </c>
      <c r="R31" s="363">
        <v>0</v>
      </c>
      <c r="T31" s="174"/>
    </row>
    <row r="35" spans="2:18">
      <c r="B35" s="76"/>
      <c r="D35" s="8">
        <f>EOMONTH(D4,-12)</f>
        <v>44926</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594" t="s">
        <v>522</v>
      </c>
      <c r="E37" s="594"/>
      <c r="F37" s="594"/>
      <c r="G37" s="594"/>
      <c r="H37" s="594"/>
      <c r="I37" s="594"/>
      <c r="J37" s="594" t="s">
        <v>523</v>
      </c>
      <c r="K37" s="594"/>
      <c r="L37" s="594"/>
      <c r="M37" s="594"/>
      <c r="N37" s="594"/>
      <c r="O37" s="594"/>
      <c r="P37" s="683" t="s">
        <v>524</v>
      </c>
      <c r="Q37" s="594" t="s">
        <v>525</v>
      </c>
      <c r="R37" s="594"/>
    </row>
    <row r="38" spans="2:18">
      <c r="B38" s="83"/>
      <c r="C38" s="83"/>
      <c r="D38" s="683" t="s">
        <v>526</v>
      </c>
      <c r="E38" s="594"/>
      <c r="F38" s="594"/>
      <c r="G38" s="683" t="s">
        <v>527</v>
      </c>
      <c r="H38" s="594"/>
      <c r="I38" s="594"/>
      <c r="J38" s="683" t="s">
        <v>528</v>
      </c>
      <c r="K38" s="594"/>
      <c r="L38" s="594"/>
      <c r="M38" s="683" t="s">
        <v>529</v>
      </c>
      <c r="N38" s="594"/>
      <c r="O38" s="594"/>
      <c r="P38" s="684"/>
      <c r="Q38" s="594" t="s">
        <v>530</v>
      </c>
      <c r="R38" s="594"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685"/>
      <c r="Q39" s="594"/>
      <c r="R39" s="594"/>
    </row>
    <row r="40" spans="2:18" ht="30">
      <c r="B40" s="261" t="s">
        <v>535</v>
      </c>
      <c r="C40" s="16" t="s">
        <v>536</v>
      </c>
      <c r="D40" s="231">
        <v>485.98161399999998</v>
      </c>
      <c r="E40" s="231">
        <v>485.98161399999998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36695.279026999997</v>
      </c>
      <c r="E41" s="231">
        <v>35129.452582999998</v>
      </c>
      <c r="F41" s="231">
        <v>1270.278137</v>
      </c>
      <c r="G41" s="231">
        <v>216.81124399999999</v>
      </c>
      <c r="H41" s="231">
        <v>1.7929139999999999</v>
      </c>
      <c r="I41" s="231">
        <v>215.018328</v>
      </c>
      <c r="J41" s="231">
        <v>-25.365068999999998</v>
      </c>
      <c r="K41" s="231">
        <v>-10.483717</v>
      </c>
      <c r="L41" s="231">
        <v>-14.881352</v>
      </c>
      <c r="M41" s="231">
        <v>-86.511125000000007</v>
      </c>
      <c r="N41" s="231">
        <v>-5.9430999999999998E-2</v>
      </c>
      <c r="O41" s="231">
        <v>-86.373384999999999</v>
      </c>
      <c r="P41" s="231">
        <v>0</v>
      </c>
      <c r="Q41" s="231">
        <v>60.512006999999997</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7.1027969999999998</v>
      </c>
      <c r="E43" s="244">
        <v>7.1027969999999998</v>
      </c>
      <c r="F43" s="244">
        <v>0</v>
      </c>
      <c r="G43" s="231">
        <v>0</v>
      </c>
      <c r="H43" s="231">
        <v>0</v>
      </c>
      <c r="I43" s="231">
        <v>0</v>
      </c>
      <c r="J43" s="231">
        <v>-2.153E-3</v>
      </c>
      <c r="K43" s="231">
        <v>-2.153E-3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7.096088</v>
      </c>
      <c r="E45" s="244">
        <v>7.096088</v>
      </c>
      <c r="F45" s="244">
        <v>0</v>
      </c>
      <c r="G45" s="231">
        <v>0</v>
      </c>
      <c r="H45" s="231">
        <v>0</v>
      </c>
      <c r="I45" s="231">
        <v>0</v>
      </c>
      <c r="J45" s="231">
        <v>-2.2800000000000001E-4</v>
      </c>
      <c r="K45" s="231">
        <v>-2.2800000000000001E-4</v>
      </c>
      <c r="L45" s="231">
        <v>0</v>
      </c>
      <c r="M45" s="231">
        <v>0</v>
      </c>
      <c r="N45" s="231">
        <v>0</v>
      </c>
      <c r="O45" s="231">
        <v>0</v>
      </c>
      <c r="P45" s="231">
        <v>0</v>
      </c>
      <c r="Q45" s="231">
        <v>0</v>
      </c>
      <c r="R45" s="231">
        <v>0</v>
      </c>
    </row>
    <row r="46" spans="2:18">
      <c r="B46" s="262" t="s">
        <v>545</v>
      </c>
      <c r="C46" s="308" t="s">
        <v>546</v>
      </c>
      <c r="D46" s="244">
        <v>2884.6682369999999</v>
      </c>
      <c r="E46" s="244">
        <v>2804.258288</v>
      </c>
      <c r="F46" s="244">
        <v>80.409948999999997</v>
      </c>
      <c r="G46" s="231">
        <v>8.3448239999999991</v>
      </c>
      <c r="H46" s="231">
        <v>0</v>
      </c>
      <c r="I46" s="231">
        <v>8.3448239999999991</v>
      </c>
      <c r="J46" s="231">
        <v>-2.031126</v>
      </c>
      <c r="K46" s="231">
        <v>-1.1416740000000001</v>
      </c>
      <c r="L46" s="231">
        <v>-0.88945200000000002</v>
      </c>
      <c r="M46" s="231">
        <v>-2.107653</v>
      </c>
      <c r="N46" s="231">
        <v>0</v>
      </c>
      <c r="O46" s="231">
        <v>-2.1076540000000001</v>
      </c>
      <c r="P46" s="231">
        <v>0</v>
      </c>
      <c r="Q46" s="231">
        <v>56.759144999999997</v>
      </c>
      <c r="R46" s="231">
        <v>0</v>
      </c>
    </row>
    <row r="47" spans="2:18">
      <c r="B47" s="262" t="s">
        <v>547</v>
      </c>
      <c r="C47" s="25" t="s">
        <v>548</v>
      </c>
      <c r="D47" s="244">
        <v>2884.6682369999999</v>
      </c>
      <c r="E47" s="244">
        <v>2804.258288</v>
      </c>
      <c r="F47" s="244">
        <v>80.409948999999997</v>
      </c>
      <c r="G47" s="231">
        <v>8.3448239999999991</v>
      </c>
      <c r="H47" s="231">
        <v>0</v>
      </c>
      <c r="I47" s="231">
        <v>8.3448239999999991</v>
      </c>
      <c r="J47" s="231">
        <v>-2.031126</v>
      </c>
      <c r="K47" s="231">
        <v>-1.1416740000000001</v>
      </c>
      <c r="L47" s="231">
        <v>-0.88945200000000002</v>
      </c>
      <c r="M47" s="231">
        <v>-2.107653</v>
      </c>
      <c r="N47" s="231">
        <v>0</v>
      </c>
      <c r="O47" s="231">
        <v>-2.1076540000000001</v>
      </c>
      <c r="P47" s="231">
        <v>0</v>
      </c>
      <c r="Q47" s="231">
        <v>56.759144999999997</v>
      </c>
      <c r="R47" s="231">
        <v>0</v>
      </c>
    </row>
    <row r="48" spans="2:18">
      <c r="B48" s="262" t="s">
        <v>549</v>
      </c>
      <c r="C48" s="307" t="s">
        <v>550</v>
      </c>
      <c r="D48" s="244">
        <v>33796.411905000001</v>
      </c>
      <c r="E48" s="244">
        <v>32310.99541</v>
      </c>
      <c r="F48" s="244">
        <v>1189.8681879999999</v>
      </c>
      <c r="G48" s="231">
        <v>208.46642</v>
      </c>
      <c r="H48" s="231">
        <v>1.7929139999999999</v>
      </c>
      <c r="I48" s="231">
        <v>206.67350400000001</v>
      </c>
      <c r="J48" s="231">
        <v>-23.331562000000002</v>
      </c>
      <c r="K48" s="231">
        <v>-10.483717</v>
      </c>
      <c r="L48" s="231">
        <v>-14.881352</v>
      </c>
      <c r="M48" s="231">
        <v>-84.403471999999994</v>
      </c>
      <c r="N48" s="231">
        <v>-5.9430999999999998E-2</v>
      </c>
      <c r="O48" s="231">
        <v>-84.265731000000002</v>
      </c>
      <c r="P48" s="231">
        <v>0</v>
      </c>
      <c r="Q48" s="231">
        <v>3.7528619999999999</v>
      </c>
      <c r="R48" s="231">
        <v>0</v>
      </c>
    </row>
    <row r="49" spans="2:18">
      <c r="B49" s="261" t="s">
        <v>551</v>
      </c>
      <c r="C49" s="16" t="s">
        <v>552</v>
      </c>
      <c r="D49" s="244">
        <v>5635.2743829999999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373.691078</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5261.5833050000001</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4306.2404779999997</v>
      </c>
      <c r="E55" s="231">
        <v>4280.8358260000005</v>
      </c>
      <c r="F55" s="231">
        <v>25.404651999999999</v>
      </c>
      <c r="G55" s="231">
        <v>0.54850200000000005</v>
      </c>
      <c r="H55" s="231">
        <v>0</v>
      </c>
      <c r="I55" s="231">
        <v>0.54850200000000005</v>
      </c>
      <c r="J55" s="231">
        <v>1.0189109999999999</v>
      </c>
      <c r="K55" s="231">
        <v>0.67153399999999996</v>
      </c>
      <c r="L55" s="231">
        <v>0.34737699999999999</v>
      </c>
      <c r="M55" s="231">
        <v>0.287574</v>
      </c>
      <c r="N55" s="231">
        <v>0</v>
      </c>
      <c r="O55" s="231">
        <v>0.28670800000000002</v>
      </c>
      <c r="P55" s="476"/>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76"/>
      <c r="Q56" s="231">
        <v>0</v>
      </c>
      <c r="R56" s="231">
        <v>0</v>
      </c>
    </row>
    <row r="57" spans="2:18">
      <c r="B57" s="262" t="s">
        <v>561</v>
      </c>
      <c r="C57" s="307" t="s">
        <v>540</v>
      </c>
      <c r="D57" s="231">
        <v>0.16650000000000001</v>
      </c>
      <c r="E57" s="231">
        <v>0.16650000000000001</v>
      </c>
      <c r="F57" s="231">
        <v>0</v>
      </c>
      <c r="G57" s="231">
        <v>0</v>
      </c>
      <c r="H57" s="231">
        <v>0</v>
      </c>
      <c r="I57" s="231">
        <v>0</v>
      </c>
      <c r="J57" s="231">
        <v>5.1E-5</v>
      </c>
      <c r="K57" s="231">
        <v>5.1E-5</v>
      </c>
      <c r="L57" s="231">
        <v>0</v>
      </c>
      <c r="M57" s="231">
        <v>0</v>
      </c>
      <c r="N57" s="231">
        <v>0</v>
      </c>
      <c r="O57" s="231">
        <v>0</v>
      </c>
      <c r="P57" s="476"/>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76"/>
      <c r="Q58" s="231">
        <v>0</v>
      </c>
      <c r="R58" s="231">
        <v>0</v>
      </c>
    </row>
    <row r="59" spans="2:18">
      <c r="B59" s="262" t="s">
        <v>563</v>
      </c>
      <c r="C59" s="308" t="s">
        <v>544</v>
      </c>
      <c r="D59" s="231">
        <v>1.2245079999999999</v>
      </c>
      <c r="E59" s="231">
        <v>1.2245079999999999</v>
      </c>
      <c r="F59" s="231">
        <v>0</v>
      </c>
      <c r="G59" s="231">
        <v>0</v>
      </c>
      <c r="H59" s="231">
        <v>0</v>
      </c>
      <c r="I59" s="231">
        <v>0</v>
      </c>
      <c r="J59" s="231">
        <v>6.0999999999999999E-5</v>
      </c>
      <c r="K59" s="231">
        <v>6.0999999999999999E-5</v>
      </c>
      <c r="L59" s="231">
        <v>0</v>
      </c>
      <c r="M59" s="231">
        <v>0</v>
      </c>
      <c r="N59" s="231">
        <v>0</v>
      </c>
      <c r="O59" s="231">
        <v>0</v>
      </c>
      <c r="P59" s="476"/>
      <c r="Q59" s="231">
        <v>0</v>
      </c>
      <c r="R59" s="231">
        <v>0</v>
      </c>
    </row>
    <row r="60" spans="2:18">
      <c r="B60" s="262" t="s">
        <v>564</v>
      </c>
      <c r="C60" s="308" t="s">
        <v>546</v>
      </c>
      <c r="D60" s="231">
        <v>234.08957100000001</v>
      </c>
      <c r="E60" s="231">
        <v>223.72448499999999</v>
      </c>
      <c r="F60" s="231">
        <v>10.365086</v>
      </c>
      <c r="G60" s="231">
        <v>0.54670799999999997</v>
      </c>
      <c r="H60" s="231">
        <v>0</v>
      </c>
      <c r="I60" s="231">
        <v>0.54670799999999997</v>
      </c>
      <c r="J60" s="231">
        <v>0.23582800000000001</v>
      </c>
      <c r="K60" s="231">
        <v>7.6407000000000003E-2</v>
      </c>
      <c r="L60" s="231">
        <v>0.15942100000000001</v>
      </c>
      <c r="M60" s="231">
        <v>0.28670800000000002</v>
      </c>
      <c r="N60" s="231">
        <v>0</v>
      </c>
      <c r="O60" s="231">
        <v>0.28670800000000002</v>
      </c>
      <c r="P60" s="476"/>
      <c r="Q60" s="231">
        <v>0</v>
      </c>
      <c r="R60" s="231">
        <v>0</v>
      </c>
    </row>
    <row r="61" spans="2:18">
      <c r="B61" s="262" t="s">
        <v>565</v>
      </c>
      <c r="C61" s="307" t="s">
        <v>550</v>
      </c>
      <c r="D61" s="231">
        <v>4068.4298450000001</v>
      </c>
      <c r="E61" s="231">
        <v>4053.3902790000002</v>
      </c>
      <c r="F61" s="231">
        <v>15.039566000000001</v>
      </c>
      <c r="G61" s="231">
        <v>1.794E-3</v>
      </c>
      <c r="H61" s="231">
        <v>0</v>
      </c>
      <c r="I61" s="231">
        <v>1.794E-3</v>
      </c>
      <c r="J61" s="231">
        <v>0.78297099999999997</v>
      </c>
      <c r="K61" s="231">
        <v>0.59501499999999996</v>
      </c>
      <c r="L61" s="231">
        <v>0.18795600000000001</v>
      </c>
      <c r="M61" s="231">
        <v>8.6600000000000002E-4</v>
      </c>
      <c r="N61" s="231">
        <v>0</v>
      </c>
      <c r="O61" s="231">
        <v>0</v>
      </c>
      <c r="P61" s="476"/>
      <c r="Q61" s="231">
        <v>0</v>
      </c>
      <c r="R61" s="231">
        <v>0</v>
      </c>
    </row>
    <row r="62" spans="2:18" ht="15.75" thickBot="1">
      <c r="B62" s="304" t="s">
        <v>566</v>
      </c>
      <c r="C62" s="305" t="s">
        <v>34</v>
      </c>
      <c r="D62" s="363">
        <v>47122.775501999997</v>
      </c>
      <c r="E62" s="363">
        <v>39896.270022999997</v>
      </c>
      <c r="F62" s="363">
        <v>1295.682789</v>
      </c>
      <c r="G62" s="363">
        <v>217.359746</v>
      </c>
      <c r="H62" s="363">
        <v>1.7929139999999999</v>
      </c>
      <c r="I62" s="363">
        <v>215.56683000000001</v>
      </c>
      <c r="J62" s="363">
        <v>-26.383980000000001</v>
      </c>
      <c r="K62" s="363">
        <v>-11.155251</v>
      </c>
      <c r="L62" s="363">
        <v>-15.228729</v>
      </c>
      <c r="M62" s="363">
        <v>-86.798698999999999</v>
      </c>
      <c r="N62" s="363">
        <v>-5.9430999999999998E-2</v>
      </c>
      <c r="O62" s="363">
        <v>-86.660093000000003</v>
      </c>
      <c r="P62" s="363">
        <v>0</v>
      </c>
      <c r="Q62" s="363">
        <v>60.512006999999997</v>
      </c>
      <c r="R62" s="363">
        <v>0</v>
      </c>
    </row>
  </sheetData>
  <mergeCells count="22">
    <mergeCell ref="D37:I37"/>
    <mergeCell ref="J37:O37"/>
    <mergeCell ref="P37:P39"/>
    <mergeCell ref="Q37:R37"/>
    <mergeCell ref="D38:F38"/>
    <mergeCell ref="G38:I38"/>
    <mergeCell ref="J38:L38"/>
    <mergeCell ref="M38:O38"/>
    <mergeCell ref="Q38:Q39"/>
    <mergeCell ref="R38:R39"/>
    <mergeCell ref="B2:R2"/>
    <mergeCell ref="P6:P8"/>
    <mergeCell ref="Q3:R3"/>
    <mergeCell ref="D6:I6"/>
    <mergeCell ref="J6:O6"/>
    <mergeCell ref="Q6:R6"/>
    <mergeCell ref="D7:F7"/>
    <mergeCell ref="G7:I7"/>
    <mergeCell ref="J7:L7"/>
    <mergeCell ref="M7:O7"/>
    <mergeCell ref="Q7:Q8"/>
    <mergeCell ref="R7:R8"/>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activeCell="C17" sqref="C17"/>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70" t="s">
        <v>1173</v>
      </c>
      <c r="D2" s="570"/>
      <c r="E2" s="570"/>
      <c r="F2" s="570"/>
      <c r="G2" s="570"/>
    </row>
    <row r="4" spans="2:7" ht="21">
      <c r="B4" s="355" t="s">
        <v>275</v>
      </c>
      <c r="C4" s="356" t="s">
        <v>1105</v>
      </c>
      <c r="D4" s="356" t="s">
        <v>1104</v>
      </c>
      <c r="E4" s="355" t="s">
        <v>1106</v>
      </c>
      <c r="F4" s="357" t="s">
        <v>1107</v>
      </c>
      <c r="G4" s="355" t="s">
        <v>1137</v>
      </c>
    </row>
    <row r="5" spans="2:7">
      <c r="C5" s="155"/>
      <c r="D5" s="155"/>
      <c r="E5" s="156"/>
      <c r="F5" s="157"/>
      <c r="G5" s="156"/>
    </row>
    <row r="6" spans="2:7">
      <c r="B6" s="358"/>
      <c r="C6" s="358" t="s">
        <v>1160</v>
      </c>
      <c r="D6" s="454" t="s">
        <v>0</v>
      </c>
      <c r="E6" s="457"/>
      <c r="F6" s="458"/>
      <c r="G6" s="458"/>
    </row>
    <row r="7" spans="2:7">
      <c r="B7" s="557" t="s">
        <v>833</v>
      </c>
      <c r="C7" s="558" t="s">
        <v>846</v>
      </c>
      <c r="D7" s="161" t="s">
        <v>834</v>
      </c>
      <c r="E7" s="461" t="s">
        <v>132</v>
      </c>
      <c r="F7" s="461" t="s">
        <v>832</v>
      </c>
      <c r="G7" s="559">
        <v>45291</v>
      </c>
    </row>
    <row r="8" spans="2:7">
      <c r="B8" s="451" t="s">
        <v>835</v>
      </c>
      <c r="C8" s="452" t="s">
        <v>847</v>
      </c>
      <c r="D8" s="459" t="s">
        <v>834</v>
      </c>
      <c r="E8" s="459" t="s">
        <v>131</v>
      </c>
      <c r="F8" s="459" t="s">
        <v>1145</v>
      </c>
      <c r="G8" s="567">
        <v>45473</v>
      </c>
    </row>
    <row r="9" spans="2:7">
      <c r="B9" s="557" t="s">
        <v>836</v>
      </c>
      <c r="C9" s="558" t="s">
        <v>848</v>
      </c>
      <c r="D9" s="161" t="s">
        <v>834</v>
      </c>
      <c r="E9" s="461" t="s">
        <v>133</v>
      </c>
      <c r="F9" s="461" t="s">
        <v>832</v>
      </c>
      <c r="G9" s="462">
        <f>G7</f>
        <v>45291</v>
      </c>
    </row>
    <row r="10" spans="2:7">
      <c r="B10" s="453"/>
      <c r="C10" s="454" t="s">
        <v>1146</v>
      </c>
      <c r="D10" s="454" t="s">
        <v>134</v>
      </c>
      <c r="E10" s="458"/>
      <c r="F10" s="460"/>
      <c r="G10" s="458"/>
    </row>
    <row r="11" spans="2:7" ht="30">
      <c r="B11" s="557" t="s">
        <v>837</v>
      </c>
      <c r="C11" s="558" t="s">
        <v>871</v>
      </c>
      <c r="D11" s="161" t="s">
        <v>834</v>
      </c>
      <c r="E11" s="461" t="s">
        <v>135</v>
      </c>
      <c r="F11" s="461" t="s">
        <v>832</v>
      </c>
      <c r="G11" s="462">
        <f>G7</f>
        <v>45291</v>
      </c>
    </row>
    <row r="12" spans="2:7" ht="30">
      <c r="B12" s="557" t="s">
        <v>838</v>
      </c>
      <c r="C12" s="558" t="s">
        <v>872</v>
      </c>
      <c r="D12" s="161" t="s">
        <v>834</v>
      </c>
      <c r="E12" s="461" t="s">
        <v>137</v>
      </c>
      <c r="F12" s="461" t="s">
        <v>832</v>
      </c>
      <c r="G12" s="462">
        <f>G7</f>
        <v>45291</v>
      </c>
    </row>
    <row r="13" spans="2:7">
      <c r="B13" s="557" t="s">
        <v>839</v>
      </c>
      <c r="C13" s="558" t="s">
        <v>873</v>
      </c>
      <c r="D13" s="161" t="s">
        <v>834</v>
      </c>
      <c r="E13" s="461" t="s">
        <v>136</v>
      </c>
      <c r="F13" s="461" t="s">
        <v>832</v>
      </c>
      <c r="G13" s="462">
        <f>G7</f>
        <v>45291</v>
      </c>
    </row>
    <row r="14" spans="2:7">
      <c r="B14" s="453"/>
      <c r="C14" s="454" t="s">
        <v>1147</v>
      </c>
      <c r="D14" s="454" t="s">
        <v>138</v>
      </c>
      <c r="E14" s="458"/>
      <c r="F14" s="460"/>
      <c r="G14" s="458"/>
    </row>
    <row r="15" spans="2:7">
      <c r="B15" s="557" t="s">
        <v>840</v>
      </c>
      <c r="C15" s="558" t="s">
        <v>874</v>
      </c>
      <c r="D15" s="161" t="s">
        <v>834</v>
      </c>
      <c r="E15" s="461" t="s">
        <v>141</v>
      </c>
      <c r="F15" s="461" t="s">
        <v>832</v>
      </c>
      <c r="G15" s="462">
        <f>G7</f>
        <v>45291</v>
      </c>
    </row>
    <row r="16" spans="2:7">
      <c r="B16" s="557" t="s">
        <v>841</v>
      </c>
      <c r="C16" s="558" t="s">
        <v>925</v>
      </c>
      <c r="D16" s="161" t="s">
        <v>834</v>
      </c>
      <c r="E16" s="461" t="s">
        <v>142</v>
      </c>
      <c r="F16" s="461" t="s">
        <v>832</v>
      </c>
      <c r="G16" s="462">
        <f>G7</f>
        <v>45291</v>
      </c>
    </row>
    <row r="17" spans="2:7">
      <c r="B17" s="451" t="s">
        <v>842</v>
      </c>
      <c r="C17" s="452" t="s">
        <v>875</v>
      </c>
      <c r="D17" s="459" t="s">
        <v>834</v>
      </c>
      <c r="E17" s="569" t="s">
        <v>143</v>
      </c>
      <c r="F17" s="569" t="s">
        <v>1145</v>
      </c>
      <c r="G17" s="567">
        <f>G8</f>
        <v>45473</v>
      </c>
    </row>
    <row r="18" spans="2:7">
      <c r="B18" s="453"/>
      <c r="C18" s="454" t="s">
        <v>1148</v>
      </c>
      <c r="D18" s="457" t="s">
        <v>286</v>
      </c>
      <c r="E18" s="458"/>
      <c r="F18" s="460"/>
      <c r="G18" s="458"/>
    </row>
    <row r="19" spans="2:7" ht="30" customHeight="1">
      <c r="B19" s="557" t="s">
        <v>843</v>
      </c>
      <c r="C19" s="558" t="s">
        <v>876</v>
      </c>
      <c r="D19" s="161" t="s">
        <v>834</v>
      </c>
      <c r="E19" s="461" t="s">
        <v>288</v>
      </c>
      <c r="F19" s="461" t="s">
        <v>832</v>
      </c>
      <c r="G19" s="462">
        <f>G7</f>
        <v>45291</v>
      </c>
    </row>
    <row r="20" spans="2:7">
      <c r="B20" s="557" t="s">
        <v>844</v>
      </c>
      <c r="C20" s="558" t="s">
        <v>877</v>
      </c>
      <c r="D20" s="161" t="s">
        <v>834</v>
      </c>
      <c r="E20" s="461" t="s">
        <v>289</v>
      </c>
      <c r="F20" s="461" t="s">
        <v>832</v>
      </c>
      <c r="G20" s="462">
        <f>G7</f>
        <v>45291</v>
      </c>
    </row>
    <row r="21" spans="2:7">
      <c r="B21" s="453"/>
      <c r="C21" s="454" t="s">
        <v>1149</v>
      </c>
      <c r="D21" s="457" t="s">
        <v>299</v>
      </c>
      <c r="E21" s="458"/>
      <c r="F21" s="460"/>
      <c r="G21" s="458"/>
    </row>
    <row r="22" spans="2:7">
      <c r="B22" s="557" t="s">
        <v>926</v>
      </c>
      <c r="C22" s="558" t="s">
        <v>929</v>
      </c>
      <c r="D22" s="161" t="s">
        <v>834</v>
      </c>
      <c r="E22" s="461" t="s">
        <v>303</v>
      </c>
      <c r="F22" s="461" t="s">
        <v>832</v>
      </c>
      <c r="G22" s="462">
        <f>G7</f>
        <v>45291</v>
      </c>
    </row>
    <row r="23" spans="2:7" ht="45">
      <c r="B23" s="557" t="s">
        <v>927</v>
      </c>
      <c r="C23" s="558" t="s">
        <v>930</v>
      </c>
      <c r="D23" s="161" t="s">
        <v>834</v>
      </c>
      <c r="E23" s="161" t="s">
        <v>304</v>
      </c>
      <c r="F23" s="461" t="s">
        <v>832</v>
      </c>
      <c r="G23" s="462">
        <f>G7</f>
        <v>45291</v>
      </c>
    </row>
    <row r="24" spans="2:7">
      <c r="B24" s="557" t="s">
        <v>928</v>
      </c>
      <c r="C24" s="558" t="s">
        <v>931</v>
      </c>
      <c r="D24" s="161" t="s">
        <v>834</v>
      </c>
      <c r="E24" s="461" t="s">
        <v>303</v>
      </c>
      <c r="F24" s="461" t="s">
        <v>832</v>
      </c>
      <c r="G24" s="462">
        <f>G7</f>
        <v>45291</v>
      </c>
    </row>
    <row r="25" spans="2:7">
      <c r="B25" s="453"/>
      <c r="C25" s="454" t="s">
        <v>1150</v>
      </c>
      <c r="D25" s="457" t="s">
        <v>520</v>
      </c>
      <c r="E25" s="458"/>
      <c r="F25" s="460"/>
      <c r="G25" s="458"/>
    </row>
    <row r="26" spans="2:7">
      <c r="B26" s="557" t="s">
        <v>845</v>
      </c>
      <c r="C26" s="558" t="s">
        <v>878</v>
      </c>
      <c r="D26" s="161" t="s">
        <v>834</v>
      </c>
      <c r="E26" s="461" t="s">
        <v>437</v>
      </c>
      <c r="F26" s="461" t="s">
        <v>832</v>
      </c>
      <c r="G26" s="462">
        <f>G7</f>
        <v>45291</v>
      </c>
    </row>
    <row r="27" spans="2:7">
      <c r="B27" s="557" t="s">
        <v>849</v>
      </c>
      <c r="C27" s="558" t="s">
        <v>879</v>
      </c>
      <c r="D27" s="161" t="s">
        <v>834</v>
      </c>
      <c r="E27" s="461" t="s">
        <v>438</v>
      </c>
      <c r="F27" s="461" t="s">
        <v>832</v>
      </c>
      <c r="G27" s="462">
        <f>G7</f>
        <v>45291</v>
      </c>
    </row>
    <row r="28" spans="2:7">
      <c r="B28" s="453"/>
      <c r="C28" s="454" t="s">
        <v>1151</v>
      </c>
      <c r="D28" s="457" t="s">
        <v>521</v>
      </c>
      <c r="E28" s="457"/>
      <c r="F28" s="460"/>
      <c r="G28" s="458"/>
    </row>
    <row r="29" spans="2:7">
      <c r="B29" s="557" t="s">
        <v>850</v>
      </c>
      <c r="C29" s="558" t="s">
        <v>880</v>
      </c>
      <c r="D29" s="161" t="s">
        <v>834</v>
      </c>
      <c r="E29" s="461" t="s">
        <v>569</v>
      </c>
      <c r="F29" s="461" t="s">
        <v>832</v>
      </c>
      <c r="G29" s="462">
        <f>G7</f>
        <v>45291</v>
      </c>
    </row>
    <row r="30" spans="2:7">
      <c r="B30" s="557" t="s">
        <v>1117</v>
      </c>
      <c r="C30" s="558" t="s">
        <v>881</v>
      </c>
      <c r="D30" s="161" t="s">
        <v>834</v>
      </c>
      <c r="E30" s="461" t="s">
        <v>568</v>
      </c>
      <c r="F30" s="461" t="s">
        <v>832</v>
      </c>
      <c r="G30" s="462">
        <f>G7</f>
        <v>45291</v>
      </c>
    </row>
    <row r="31" spans="2:7">
      <c r="B31" s="557" t="s">
        <v>851</v>
      </c>
      <c r="C31" s="558" t="s">
        <v>882</v>
      </c>
      <c r="D31" s="161" t="s">
        <v>834</v>
      </c>
      <c r="E31" s="461" t="s">
        <v>570</v>
      </c>
      <c r="F31" s="461" t="s">
        <v>832</v>
      </c>
      <c r="G31" s="462">
        <f>G7</f>
        <v>45291</v>
      </c>
    </row>
    <row r="32" spans="2:7">
      <c r="B32" s="557" t="s">
        <v>852</v>
      </c>
      <c r="C32" s="558" t="s">
        <v>883</v>
      </c>
      <c r="D32" s="161" t="s">
        <v>834</v>
      </c>
      <c r="E32" s="461" t="s">
        <v>567</v>
      </c>
      <c r="F32" s="461" t="s">
        <v>832</v>
      </c>
      <c r="G32" s="462">
        <f>G7</f>
        <v>45291</v>
      </c>
    </row>
    <row r="33" spans="2:7">
      <c r="B33" s="557" t="s">
        <v>853</v>
      </c>
      <c r="C33" s="558" t="s">
        <v>884</v>
      </c>
      <c r="D33" s="161" t="s">
        <v>834</v>
      </c>
      <c r="E33" s="461" t="s">
        <v>571</v>
      </c>
      <c r="F33" s="461" t="s">
        <v>832</v>
      </c>
      <c r="G33" s="462">
        <f>G7</f>
        <v>45291</v>
      </c>
    </row>
    <row r="34" spans="2:7">
      <c r="B34" s="557" t="s">
        <v>854</v>
      </c>
      <c r="C34" s="558" t="s">
        <v>885</v>
      </c>
      <c r="D34" s="161" t="s">
        <v>834</v>
      </c>
      <c r="E34" s="461" t="s">
        <v>570</v>
      </c>
      <c r="F34" s="461" t="s">
        <v>832</v>
      </c>
      <c r="G34" s="462">
        <f>G7</f>
        <v>45291</v>
      </c>
    </row>
    <row r="35" spans="2:7">
      <c r="B35" s="453"/>
      <c r="C35" s="454" t="s">
        <v>1152</v>
      </c>
      <c r="D35" s="457" t="s">
        <v>572</v>
      </c>
      <c r="E35" s="457"/>
      <c r="F35" s="460"/>
      <c r="G35" s="458"/>
    </row>
    <row r="36" spans="2:7">
      <c r="B36" s="557" t="s">
        <v>855</v>
      </c>
      <c r="C36" s="558" t="s">
        <v>886</v>
      </c>
      <c r="D36" s="161" t="s">
        <v>834</v>
      </c>
      <c r="E36" s="461" t="s">
        <v>635</v>
      </c>
      <c r="F36" s="461" t="s">
        <v>832</v>
      </c>
      <c r="G36" s="462">
        <f>G7</f>
        <v>45291</v>
      </c>
    </row>
    <row r="37" spans="2:7">
      <c r="B37" s="453"/>
      <c r="C37" s="454" t="s">
        <v>1155</v>
      </c>
      <c r="D37" s="457" t="s">
        <v>636</v>
      </c>
      <c r="E37" s="458"/>
      <c r="F37" s="460"/>
      <c r="G37" s="458"/>
    </row>
    <row r="38" spans="2:7" ht="30">
      <c r="B38" s="557" t="s">
        <v>856</v>
      </c>
      <c r="C38" s="558" t="s">
        <v>1128</v>
      </c>
      <c r="D38" s="161" t="s">
        <v>834</v>
      </c>
      <c r="E38" s="161" t="s">
        <v>672</v>
      </c>
      <c r="F38" s="461" t="s">
        <v>832</v>
      </c>
      <c r="G38" s="462">
        <f>G7</f>
        <v>45291</v>
      </c>
    </row>
    <row r="39" spans="2:7">
      <c r="B39" s="557" t="s">
        <v>857</v>
      </c>
      <c r="C39" s="558" t="s">
        <v>1129</v>
      </c>
      <c r="D39" s="161" t="s">
        <v>834</v>
      </c>
      <c r="E39" s="461" t="s">
        <v>673</v>
      </c>
      <c r="F39" s="461" t="s">
        <v>832</v>
      </c>
      <c r="G39" s="462">
        <f>G7</f>
        <v>45291</v>
      </c>
    </row>
    <row r="40" spans="2:7" ht="15" customHeight="1">
      <c r="B40" s="453"/>
      <c r="C40" s="454" t="s">
        <v>1153</v>
      </c>
      <c r="D40" s="457" t="s">
        <v>674</v>
      </c>
      <c r="E40" s="458"/>
      <c r="F40" s="460"/>
      <c r="G40" s="458"/>
    </row>
    <row r="41" spans="2:7">
      <c r="B41" s="557" t="s">
        <v>858</v>
      </c>
      <c r="C41" s="558" t="s">
        <v>887</v>
      </c>
      <c r="D41" s="161" t="s">
        <v>834</v>
      </c>
      <c r="E41" s="161" t="s">
        <v>709</v>
      </c>
      <c r="F41" s="461" t="s">
        <v>832</v>
      </c>
      <c r="G41" s="462">
        <f>G7</f>
        <v>45291</v>
      </c>
    </row>
    <row r="42" spans="2:7">
      <c r="B42" s="557" t="s">
        <v>859</v>
      </c>
      <c r="C42" s="558" t="s">
        <v>888</v>
      </c>
      <c r="D42" s="161" t="s">
        <v>834</v>
      </c>
      <c r="E42" s="161" t="s">
        <v>710</v>
      </c>
      <c r="F42" s="461" t="s">
        <v>832</v>
      </c>
      <c r="G42" s="462">
        <f>G7</f>
        <v>45291</v>
      </c>
    </row>
    <row r="43" spans="2:7" ht="15" customHeight="1">
      <c r="B43" s="557" t="s">
        <v>860</v>
      </c>
      <c r="C43" s="558" t="s">
        <v>889</v>
      </c>
      <c r="D43" s="161" t="s">
        <v>834</v>
      </c>
      <c r="E43" s="161" t="s">
        <v>711</v>
      </c>
      <c r="F43" s="461" t="s">
        <v>832</v>
      </c>
      <c r="G43" s="462">
        <f>G7</f>
        <v>45291</v>
      </c>
    </row>
    <row r="44" spans="2:7">
      <c r="B44" s="557" t="s">
        <v>861</v>
      </c>
      <c r="C44" s="558" t="s">
        <v>890</v>
      </c>
      <c r="D44" s="161" t="s">
        <v>834</v>
      </c>
      <c r="E44" s="161" t="s">
        <v>712</v>
      </c>
      <c r="F44" s="461" t="s">
        <v>832</v>
      </c>
      <c r="G44" s="462">
        <f>G7</f>
        <v>45291</v>
      </c>
    </row>
    <row r="45" spans="2:7" hidden="1">
      <c r="B45" s="455" t="s">
        <v>862</v>
      </c>
      <c r="C45" s="456" t="s">
        <v>891</v>
      </c>
      <c r="D45" s="161" t="s">
        <v>834</v>
      </c>
      <c r="E45" s="161" t="s">
        <v>713</v>
      </c>
      <c r="F45" s="461" t="s">
        <v>832</v>
      </c>
      <c r="G45" s="462">
        <f>G7</f>
        <v>45291</v>
      </c>
    </row>
    <row r="46" spans="2:7" hidden="1">
      <c r="B46" s="455" t="s">
        <v>863</v>
      </c>
      <c r="C46" s="456" t="s">
        <v>892</v>
      </c>
      <c r="D46" s="161" t="s">
        <v>834</v>
      </c>
      <c r="E46" s="161" t="s">
        <v>714</v>
      </c>
      <c r="F46" s="461" t="s">
        <v>832</v>
      </c>
      <c r="G46" s="462">
        <f>G7</f>
        <v>45291</v>
      </c>
    </row>
    <row r="47" spans="2:7" hidden="1">
      <c r="B47" s="453"/>
      <c r="C47" s="454" t="s">
        <v>1154</v>
      </c>
      <c r="D47" s="457" t="s">
        <v>675</v>
      </c>
      <c r="E47" s="458"/>
      <c r="F47" s="460"/>
      <c r="G47" s="458"/>
    </row>
    <row r="48" spans="2:7" hidden="1">
      <c r="B48" s="455" t="s">
        <v>1139</v>
      </c>
      <c r="C48" s="456" t="s">
        <v>893</v>
      </c>
      <c r="D48" s="463" t="s">
        <v>834</v>
      </c>
      <c r="E48" s="161" t="s">
        <v>698</v>
      </c>
      <c r="F48" s="461" t="s">
        <v>832</v>
      </c>
      <c r="G48" s="462">
        <f>G7</f>
        <v>45291</v>
      </c>
    </row>
    <row r="49" spans="2:7" hidden="1">
      <c r="B49" s="455" t="s">
        <v>1140</v>
      </c>
      <c r="C49" s="456" t="s">
        <v>894</v>
      </c>
      <c r="D49" s="463" t="s">
        <v>834</v>
      </c>
      <c r="E49" s="161" t="s">
        <v>698</v>
      </c>
      <c r="F49" s="461" t="s">
        <v>832</v>
      </c>
      <c r="G49" s="462">
        <f>G7</f>
        <v>45291</v>
      </c>
    </row>
    <row r="50" spans="2:7" ht="30" hidden="1">
      <c r="B50" s="455" t="s">
        <v>1141</v>
      </c>
      <c r="C50" s="456" t="s">
        <v>895</v>
      </c>
      <c r="D50" s="463" t="s">
        <v>834</v>
      </c>
      <c r="E50" s="161" t="s">
        <v>699</v>
      </c>
      <c r="F50" s="461" t="s">
        <v>832</v>
      </c>
      <c r="G50" s="462">
        <f>G7</f>
        <v>45291</v>
      </c>
    </row>
    <row r="51" spans="2:7" ht="30" hidden="1">
      <c r="B51" s="455" t="s">
        <v>1142</v>
      </c>
      <c r="C51" s="456" t="s">
        <v>896</v>
      </c>
      <c r="D51" s="463" t="s">
        <v>834</v>
      </c>
      <c r="E51" s="161" t="s">
        <v>700</v>
      </c>
      <c r="F51" s="461" t="s">
        <v>832</v>
      </c>
      <c r="G51" s="462">
        <f>G7</f>
        <v>45291</v>
      </c>
    </row>
    <row r="52" spans="2:7" ht="15" hidden="1" customHeight="1">
      <c r="B52" s="455" t="s">
        <v>1143</v>
      </c>
      <c r="C52" s="456" t="s">
        <v>897</v>
      </c>
      <c r="D52" s="463" t="s">
        <v>834</v>
      </c>
      <c r="E52" s="161" t="s">
        <v>701</v>
      </c>
      <c r="F52" s="461" t="s">
        <v>832</v>
      </c>
      <c r="G52" s="462">
        <f>G7</f>
        <v>45291</v>
      </c>
    </row>
    <row r="53" spans="2:7">
      <c r="B53" s="453"/>
      <c r="C53" s="454" t="s">
        <v>1156</v>
      </c>
      <c r="D53" s="457" t="s">
        <v>702</v>
      </c>
      <c r="E53" s="460"/>
      <c r="F53" s="460"/>
      <c r="G53" s="458"/>
    </row>
    <row r="54" spans="2:7">
      <c r="B54" s="557" t="s">
        <v>864</v>
      </c>
      <c r="C54" s="558" t="s">
        <v>898</v>
      </c>
      <c r="D54" s="161" t="s">
        <v>834</v>
      </c>
      <c r="E54" s="161" t="s">
        <v>703</v>
      </c>
      <c r="F54" s="461" t="s">
        <v>832</v>
      </c>
      <c r="G54" s="462">
        <f>G7</f>
        <v>45291</v>
      </c>
    </row>
    <row r="55" spans="2:7" ht="30">
      <c r="B55" s="557" t="s">
        <v>865</v>
      </c>
      <c r="C55" s="558" t="s">
        <v>899</v>
      </c>
      <c r="D55" s="161" t="s">
        <v>834</v>
      </c>
      <c r="E55" s="161" t="s">
        <v>704</v>
      </c>
      <c r="F55" s="461" t="s">
        <v>832</v>
      </c>
      <c r="G55" s="462">
        <f>G7</f>
        <v>45291</v>
      </c>
    </row>
    <row r="56" spans="2:7">
      <c r="B56" s="557" t="s">
        <v>866</v>
      </c>
      <c r="C56" s="558" t="s">
        <v>900</v>
      </c>
      <c r="D56" s="161" t="s">
        <v>834</v>
      </c>
      <c r="E56" s="161" t="s">
        <v>705</v>
      </c>
      <c r="F56" s="461" t="s">
        <v>832</v>
      </c>
      <c r="G56" s="462">
        <f>G7</f>
        <v>45291</v>
      </c>
    </row>
    <row r="57" spans="2:7" ht="30" customHeight="1">
      <c r="B57" s="557" t="s">
        <v>867</v>
      </c>
      <c r="C57" s="558" t="s">
        <v>901</v>
      </c>
      <c r="D57" s="161" t="s">
        <v>834</v>
      </c>
      <c r="E57" s="161" t="s">
        <v>706</v>
      </c>
      <c r="F57" s="461" t="s">
        <v>832</v>
      </c>
      <c r="G57" s="462">
        <f>G7</f>
        <v>45291</v>
      </c>
    </row>
    <row r="58" spans="2:7">
      <c r="B58" s="453"/>
      <c r="C58" s="454" t="s">
        <v>1157</v>
      </c>
      <c r="D58" s="457" t="s">
        <v>707</v>
      </c>
      <c r="E58" s="460"/>
      <c r="F58" s="460"/>
      <c r="G58" s="458"/>
    </row>
    <row r="59" spans="2:7">
      <c r="B59" s="557" t="s">
        <v>868</v>
      </c>
      <c r="C59" s="558" t="s">
        <v>902</v>
      </c>
      <c r="D59" s="161" t="s">
        <v>834</v>
      </c>
      <c r="E59" s="161" t="s">
        <v>708</v>
      </c>
      <c r="F59" s="461" t="s">
        <v>832</v>
      </c>
      <c r="G59" s="462">
        <f>G7</f>
        <v>45291</v>
      </c>
    </row>
    <row r="60" spans="2:7">
      <c r="B60" s="557" t="s">
        <v>869</v>
      </c>
      <c r="C60" s="558" t="s">
        <v>903</v>
      </c>
      <c r="D60" s="161" t="s">
        <v>834</v>
      </c>
      <c r="E60" s="161" t="s">
        <v>708</v>
      </c>
      <c r="F60" s="461" t="s">
        <v>832</v>
      </c>
      <c r="G60" s="462">
        <f>G7</f>
        <v>45291</v>
      </c>
    </row>
    <row r="61" spans="2:7">
      <c r="B61" s="557" t="s">
        <v>870</v>
      </c>
      <c r="C61" s="558" t="s">
        <v>904</v>
      </c>
      <c r="D61" s="161" t="s">
        <v>834</v>
      </c>
      <c r="E61" s="161" t="s">
        <v>708</v>
      </c>
      <c r="F61" s="461" t="s">
        <v>832</v>
      </c>
      <c r="G61" s="462">
        <f>G7</f>
        <v>45291</v>
      </c>
    </row>
    <row r="62" spans="2:7">
      <c r="B62" s="453"/>
      <c r="C62" s="454" t="s">
        <v>1158</v>
      </c>
      <c r="D62" s="457"/>
      <c r="E62" s="460"/>
      <c r="F62" s="460"/>
      <c r="G62" s="458"/>
    </row>
    <row r="63" spans="2:7">
      <c r="B63" s="557" t="s">
        <v>932</v>
      </c>
      <c r="C63" s="558" t="s">
        <v>933</v>
      </c>
      <c r="D63" s="161"/>
      <c r="E63" s="161" t="s">
        <v>934</v>
      </c>
      <c r="F63" s="461" t="s">
        <v>832</v>
      </c>
      <c r="G63" s="462">
        <f>G7</f>
        <v>45291</v>
      </c>
    </row>
    <row r="64" spans="2:7">
      <c r="B64" s="453"/>
      <c r="C64" s="454" t="s">
        <v>1159</v>
      </c>
      <c r="D64" s="458"/>
      <c r="E64" s="460"/>
      <c r="F64" s="460"/>
      <c r="G64" s="458"/>
    </row>
    <row r="65" spans="2:7" ht="15" customHeight="1">
      <c r="B65" s="451" t="s">
        <v>946</v>
      </c>
      <c r="C65" s="452" t="s">
        <v>1025</v>
      </c>
      <c r="D65" s="459"/>
      <c r="E65" s="569" t="s">
        <v>948</v>
      </c>
      <c r="F65" s="569" t="s">
        <v>1171</v>
      </c>
      <c r="G65" s="567">
        <v>45473</v>
      </c>
    </row>
    <row r="66" spans="2:7" ht="15" customHeight="1">
      <c r="B66" s="557" t="s">
        <v>947</v>
      </c>
      <c r="C66" s="558" t="s">
        <v>1026</v>
      </c>
      <c r="D66" s="161"/>
      <c r="E66" s="461" t="s">
        <v>949</v>
      </c>
      <c r="F66" s="461" t="s">
        <v>832</v>
      </c>
      <c r="G66" s="462">
        <f>G7</f>
        <v>45291</v>
      </c>
    </row>
    <row r="67" spans="2:7">
      <c r="B67" s="557" t="s">
        <v>1136</v>
      </c>
      <c r="C67" s="558" t="s">
        <v>1027</v>
      </c>
      <c r="D67" s="161"/>
      <c r="E67" s="461" t="s">
        <v>950</v>
      </c>
      <c r="F67" s="461" t="s">
        <v>832</v>
      </c>
      <c r="G67" s="462">
        <f>G7</f>
        <v>45291</v>
      </c>
    </row>
    <row r="68" spans="2:7">
      <c r="B68" s="175"/>
      <c r="C68" s="159"/>
    </row>
    <row r="69" spans="2:7">
      <c r="B69" s="572" t="s">
        <v>1138</v>
      </c>
      <c r="C69" s="572"/>
      <c r="D69" s="572"/>
      <c r="E69" s="572"/>
      <c r="F69" s="572"/>
      <c r="G69" s="572"/>
    </row>
    <row r="70" spans="2:7">
      <c r="B70" s="572" t="s">
        <v>1161</v>
      </c>
      <c r="C70" s="572"/>
      <c r="D70" s="572"/>
      <c r="E70" s="572"/>
      <c r="F70" s="572"/>
      <c r="G70" s="572"/>
    </row>
    <row r="71" spans="2:7">
      <c r="B71" s="572" t="s">
        <v>1162</v>
      </c>
      <c r="C71" s="572"/>
      <c r="D71" s="572"/>
      <c r="E71" s="572"/>
      <c r="F71" s="572"/>
      <c r="G71" s="572"/>
    </row>
    <row r="72" spans="2:7" ht="32.25" customHeight="1">
      <c r="B72" s="574" t="s">
        <v>1172</v>
      </c>
      <c r="C72" s="574"/>
      <c r="D72" s="574"/>
      <c r="E72" s="574"/>
      <c r="F72" s="574"/>
      <c r="G72" s="574"/>
    </row>
    <row r="73" spans="2:7">
      <c r="B73" s="572" t="s">
        <v>1163</v>
      </c>
      <c r="C73" s="572"/>
      <c r="D73" s="572"/>
      <c r="E73" s="572"/>
      <c r="F73" s="572"/>
      <c r="G73" s="572"/>
    </row>
    <row r="75" spans="2:7">
      <c r="B75" s="572" t="s">
        <v>935</v>
      </c>
      <c r="C75" s="572"/>
      <c r="D75" s="572"/>
      <c r="E75" s="572"/>
      <c r="F75" s="572"/>
      <c r="G75" s="572"/>
    </row>
    <row r="76" spans="2:7">
      <c r="B76" s="573" t="s">
        <v>1168</v>
      </c>
      <c r="C76" s="573"/>
      <c r="D76" s="573"/>
      <c r="E76" s="573"/>
      <c r="F76" s="573"/>
      <c r="G76" s="573"/>
    </row>
    <row r="77" spans="2:7">
      <c r="B77" s="573" t="s">
        <v>1144</v>
      </c>
      <c r="C77" s="573"/>
      <c r="D77" s="573"/>
      <c r="E77" s="573"/>
      <c r="F77" s="573"/>
      <c r="G77" s="573"/>
    </row>
    <row r="78" spans="2:7">
      <c r="B78" s="571" t="s">
        <v>1167</v>
      </c>
      <c r="C78" s="571"/>
      <c r="D78" s="571"/>
      <c r="E78" s="571"/>
      <c r="F78" s="571"/>
      <c r="G78" s="571"/>
    </row>
    <row r="79" spans="2:7">
      <c r="B79" s="572"/>
      <c r="C79" s="572"/>
      <c r="D79" s="572"/>
      <c r="E79" s="572"/>
      <c r="F79" s="572"/>
      <c r="G79" s="572"/>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heetViews>
  <sheetFormatPr baseColWidth="10" defaultRowHeight="15"/>
  <cols>
    <col min="1" max="1" width="3.85546875" customWidth="1"/>
    <col min="3" max="3" width="28.42578125" customWidth="1"/>
    <col min="4" max="9" width="16.85546875" customWidth="1"/>
    <col min="10" max="10" width="10" customWidth="1"/>
  </cols>
  <sheetData>
    <row r="2" spans="2:10" ht="18.75">
      <c r="B2" s="581" t="s">
        <v>1115</v>
      </c>
      <c r="C2" s="581"/>
      <c r="D2" s="581"/>
      <c r="E2" s="581"/>
      <c r="F2" s="581"/>
      <c r="G2" s="581"/>
      <c r="H2" s="581"/>
      <c r="I2" s="581"/>
    </row>
    <row r="3" spans="2:10">
      <c r="B3" s="81"/>
      <c r="H3" s="582" t="s">
        <v>1204</v>
      </c>
      <c r="I3" s="582"/>
    </row>
    <row r="4" spans="2:10">
      <c r="B4" s="81"/>
      <c r="D4" s="364">
        <f>Table!G7</f>
        <v>45291</v>
      </c>
      <c r="I4" s="175"/>
    </row>
    <row r="5" spans="2:10">
      <c r="B5" s="82"/>
      <c r="D5" s="13" t="s">
        <v>2</v>
      </c>
      <c r="E5" s="13" t="s">
        <v>3</v>
      </c>
      <c r="F5" s="13" t="s">
        <v>4</v>
      </c>
      <c r="G5" s="13" t="s">
        <v>36</v>
      </c>
      <c r="H5" s="13" t="s">
        <v>37</v>
      </c>
      <c r="I5" s="13" t="s">
        <v>85</v>
      </c>
    </row>
    <row r="6" spans="2:10">
      <c r="D6" s="686" t="s">
        <v>573</v>
      </c>
      <c r="E6" s="686"/>
      <c r="F6" s="686"/>
      <c r="G6" s="686"/>
      <c r="H6" s="686"/>
      <c r="I6" s="686"/>
    </row>
    <row r="7" spans="2:10" ht="30">
      <c r="D7" s="9" t="s">
        <v>574</v>
      </c>
      <c r="E7" s="9" t="s">
        <v>575</v>
      </c>
      <c r="F7" s="9" t="s">
        <v>576</v>
      </c>
      <c r="G7" s="9" t="s">
        <v>577</v>
      </c>
      <c r="H7" s="9" t="s">
        <v>578</v>
      </c>
      <c r="I7" s="9" t="s">
        <v>34</v>
      </c>
    </row>
    <row r="8" spans="2:10">
      <c r="B8" s="43">
        <v>1</v>
      </c>
      <c r="C8" s="78" t="s">
        <v>537</v>
      </c>
      <c r="D8" s="449">
        <v>7828</v>
      </c>
      <c r="E8" s="449">
        <v>456</v>
      </c>
      <c r="F8" s="449">
        <v>3465</v>
      </c>
      <c r="G8" s="449">
        <v>26128</v>
      </c>
      <c r="H8" s="449"/>
      <c r="I8" s="449">
        <v>37877</v>
      </c>
    </row>
    <row r="9" spans="2:10">
      <c r="B9" s="43">
        <v>2</v>
      </c>
      <c r="C9" s="78" t="s">
        <v>552</v>
      </c>
      <c r="D9" s="449"/>
      <c r="E9" s="449">
        <v>730</v>
      </c>
      <c r="F9" s="449">
        <v>5030</v>
      </c>
      <c r="G9" s="449">
        <v>154</v>
      </c>
      <c r="H9" s="449"/>
      <c r="I9" s="449">
        <v>5914</v>
      </c>
    </row>
    <row r="10" spans="2:10">
      <c r="B10" s="79">
        <v>3</v>
      </c>
      <c r="C10" s="80" t="s">
        <v>34</v>
      </c>
      <c r="D10" s="450">
        <v>7828</v>
      </c>
      <c r="E10" s="450">
        <v>1186</v>
      </c>
      <c r="F10" s="450">
        <v>8495</v>
      </c>
      <c r="G10" s="450">
        <v>26282</v>
      </c>
      <c r="H10" s="450">
        <v>0</v>
      </c>
      <c r="I10" s="450">
        <v>43791</v>
      </c>
    </row>
    <row r="11" spans="2:10">
      <c r="J11" s="6"/>
    </row>
    <row r="14" spans="2:10">
      <c r="B14" s="81"/>
      <c r="D14" s="364">
        <f>EOMONTH(D4,-12)</f>
        <v>44926</v>
      </c>
      <c r="I14" s="175"/>
    </row>
    <row r="15" spans="2:10">
      <c r="B15" s="82"/>
      <c r="D15" s="13" t="s">
        <v>2</v>
      </c>
      <c r="E15" s="13" t="s">
        <v>3</v>
      </c>
      <c r="F15" s="13" t="s">
        <v>4</v>
      </c>
      <c r="G15" s="13" t="s">
        <v>36</v>
      </c>
      <c r="H15" s="13" t="s">
        <v>37</v>
      </c>
      <c r="I15" s="13" t="s">
        <v>85</v>
      </c>
    </row>
    <row r="16" spans="2:10">
      <c r="D16" s="686" t="s">
        <v>573</v>
      </c>
      <c r="E16" s="686"/>
      <c r="F16" s="686"/>
      <c r="G16" s="686"/>
      <c r="H16" s="686"/>
      <c r="I16" s="686"/>
    </row>
    <row r="17" spans="2:9" ht="30">
      <c r="D17" s="9" t="s">
        <v>574</v>
      </c>
      <c r="E17" s="9" t="s">
        <v>575</v>
      </c>
      <c r="F17" s="9" t="s">
        <v>576</v>
      </c>
      <c r="G17" s="9" t="s">
        <v>577</v>
      </c>
      <c r="H17" s="9" t="s">
        <v>578</v>
      </c>
      <c r="I17" s="9" t="s">
        <v>34</v>
      </c>
    </row>
    <row r="18" spans="2:9">
      <c r="B18" s="43">
        <v>1</v>
      </c>
      <c r="C18" s="78" t="s">
        <v>537</v>
      </c>
      <c r="D18" s="258">
        <v>8391</v>
      </c>
      <c r="E18" s="258">
        <v>631</v>
      </c>
      <c r="F18" s="258">
        <v>2658</v>
      </c>
      <c r="G18" s="258">
        <v>25120</v>
      </c>
      <c r="H18" s="258"/>
      <c r="I18" s="258">
        <v>36800</v>
      </c>
    </row>
    <row r="19" spans="2:9">
      <c r="B19" s="43">
        <v>2</v>
      </c>
      <c r="C19" s="78" t="s">
        <v>552</v>
      </c>
      <c r="D19" s="258"/>
      <c r="E19" s="258">
        <v>406</v>
      </c>
      <c r="F19" s="258">
        <v>5229</v>
      </c>
      <c r="G19" s="258"/>
      <c r="H19" s="258"/>
      <c r="I19" s="258">
        <v>5635</v>
      </c>
    </row>
    <row r="20" spans="2:9">
      <c r="B20" s="79">
        <v>3</v>
      </c>
      <c r="C20" s="80" t="s">
        <v>34</v>
      </c>
      <c r="D20" s="373">
        <v>8391</v>
      </c>
      <c r="E20" s="373">
        <v>1037</v>
      </c>
      <c r="F20" s="373">
        <v>7887</v>
      </c>
      <c r="G20" s="373">
        <v>25120</v>
      </c>
      <c r="H20" s="373">
        <v>0</v>
      </c>
      <c r="I20" s="373">
        <v>42435</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581" t="s">
        <v>1122</v>
      </c>
      <c r="C2" s="581"/>
      <c r="D2" s="581"/>
      <c r="E2" s="581"/>
      <c r="F2" s="581"/>
      <c r="G2" s="581"/>
      <c r="H2" s="581"/>
      <c r="I2" s="581"/>
      <c r="J2" s="581"/>
      <c r="K2" s="581"/>
    </row>
    <row r="3" spans="2:11" ht="18.75">
      <c r="B3" s="22"/>
      <c r="K3" s="548" t="s">
        <v>1204</v>
      </c>
    </row>
    <row r="4" spans="2:11">
      <c r="B4" s="76"/>
      <c r="D4" s="364">
        <f>Table!G7</f>
        <v>45291</v>
      </c>
    </row>
    <row r="5" spans="2:11">
      <c r="B5" s="83"/>
      <c r="C5" s="83"/>
      <c r="D5" s="9" t="s">
        <v>2</v>
      </c>
      <c r="E5" s="9" t="s">
        <v>3</v>
      </c>
      <c r="F5" s="9" t="s">
        <v>4</v>
      </c>
      <c r="G5" s="9" t="s">
        <v>36</v>
      </c>
      <c r="H5" s="9" t="s">
        <v>37</v>
      </c>
      <c r="I5" s="9" t="s">
        <v>85</v>
      </c>
      <c r="J5" s="9" t="s">
        <v>86</v>
      </c>
      <c r="K5" s="9" t="s">
        <v>114</v>
      </c>
    </row>
    <row r="6" spans="2:11" ht="56.25" customHeight="1">
      <c r="B6" s="83"/>
      <c r="C6" s="83"/>
      <c r="D6" s="594" t="s">
        <v>579</v>
      </c>
      <c r="E6" s="594"/>
      <c r="F6" s="594"/>
      <c r="G6" s="594"/>
      <c r="H6" s="634" t="s">
        <v>523</v>
      </c>
      <c r="I6" s="634"/>
      <c r="J6" s="683" t="s">
        <v>580</v>
      </c>
      <c r="K6" s="594"/>
    </row>
    <row r="7" spans="2:11">
      <c r="B7" s="83"/>
      <c r="C7" s="83"/>
      <c r="D7" s="634" t="s">
        <v>581</v>
      </c>
      <c r="E7" s="683" t="s">
        <v>582</v>
      </c>
      <c r="F7" s="594"/>
      <c r="G7" s="594"/>
      <c r="H7" s="594" t="s">
        <v>583</v>
      </c>
      <c r="I7" s="594" t="s">
        <v>584</v>
      </c>
      <c r="J7" s="274"/>
      <c r="K7" s="594" t="s">
        <v>585</v>
      </c>
    </row>
    <row r="8" spans="2:11" ht="47.25" customHeight="1">
      <c r="B8" s="83"/>
      <c r="C8" s="83"/>
      <c r="D8" s="634"/>
      <c r="E8" s="273"/>
      <c r="F8" s="2" t="s">
        <v>586</v>
      </c>
      <c r="G8" s="2" t="s">
        <v>587</v>
      </c>
      <c r="H8" s="594"/>
      <c r="I8" s="594"/>
      <c r="J8" s="273"/>
      <c r="K8" s="594"/>
    </row>
    <row r="9" spans="2:11" ht="30">
      <c r="B9" s="261" t="s">
        <v>535</v>
      </c>
      <c r="C9" s="16" t="s">
        <v>536</v>
      </c>
      <c r="D9" s="231">
        <v>0</v>
      </c>
      <c r="E9" s="231">
        <v>0</v>
      </c>
      <c r="F9" s="231">
        <v>0</v>
      </c>
      <c r="G9" s="41">
        <v>0</v>
      </c>
      <c r="H9" s="41">
        <v>0</v>
      </c>
      <c r="I9" s="41">
        <v>0</v>
      </c>
      <c r="J9" s="41">
        <v>0</v>
      </c>
      <c r="K9" s="41">
        <v>0</v>
      </c>
    </row>
    <row r="10" spans="2:11">
      <c r="B10" s="261" t="s">
        <v>296</v>
      </c>
      <c r="C10" s="16" t="s">
        <v>537</v>
      </c>
      <c r="D10" s="231">
        <v>215.28784899999999</v>
      </c>
      <c r="E10" s="231">
        <v>41.182234999999999</v>
      </c>
      <c r="F10" s="231">
        <v>41.182234999999999</v>
      </c>
      <c r="G10" s="41">
        <v>0.10877299999999999</v>
      </c>
      <c r="H10" s="41">
        <v>-0.968333</v>
      </c>
      <c r="I10" s="41">
        <v>-7.2341000000000003E-2</v>
      </c>
      <c r="J10" s="41">
        <v>251.15735599999999</v>
      </c>
      <c r="K10" s="41">
        <v>41.049449000000003</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0</v>
      </c>
      <c r="E15" s="231">
        <v>6.1338119999999998</v>
      </c>
      <c r="F15" s="231">
        <v>6.1338119999999998</v>
      </c>
      <c r="G15" s="231">
        <v>0</v>
      </c>
      <c r="H15" s="231">
        <v>0</v>
      </c>
      <c r="I15" s="231">
        <v>0</v>
      </c>
      <c r="J15" s="41">
        <v>6.1338109999999997</v>
      </c>
      <c r="K15" s="41">
        <v>6.1338109999999997</v>
      </c>
    </row>
    <row r="16" spans="2:11">
      <c r="B16" s="262" t="s">
        <v>547</v>
      </c>
      <c r="C16" s="263" t="s">
        <v>550</v>
      </c>
      <c r="D16" s="231">
        <v>215.28784899999999</v>
      </c>
      <c r="E16" s="231">
        <v>35.048423</v>
      </c>
      <c r="F16" s="231">
        <v>35.048423</v>
      </c>
      <c r="G16" s="231">
        <v>0.10877299999999999</v>
      </c>
      <c r="H16" s="231">
        <v>-0.968333</v>
      </c>
      <c r="I16" s="231">
        <v>-7.2341000000000003E-2</v>
      </c>
      <c r="J16" s="41">
        <v>245.02354500000001</v>
      </c>
      <c r="K16" s="41">
        <v>34.915638000000001</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215.28784899999999</v>
      </c>
      <c r="E19" s="235">
        <v>41.182234999999999</v>
      </c>
      <c r="F19" s="235">
        <v>41.182234999999999</v>
      </c>
      <c r="G19" s="42">
        <v>0.10877299999999999</v>
      </c>
      <c r="H19" s="42">
        <v>-0.968333</v>
      </c>
      <c r="I19" s="42">
        <v>-7.2341000000000003E-2</v>
      </c>
      <c r="J19" s="42">
        <v>251.15735599999999</v>
      </c>
      <c r="K19" s="42">
        <v>41.049449000000003</v>
      </c>
    </row>
    <row r="23" spans="2:11">
      <c r="B23" s="76"/>
      <c r="D23" s="364">
        <f>EOMONTH(D4,-12)</f>
        <v>44926</v>
      </c>
    </row>
    <row r="24" spans="2:11">
      <c r="B24" s="83"/>
      <c r="C24" s="83"/>
      <c r="D24" s="9" t="s">
        <v>2</v>
      </c>
      <c r="E24" s="9" t="s">
        <v>3</v>
      </c>
      <c r="F24" s="9" t="s">
        <v>4</v>
      </c>
      <c r="G24" s="9" t="s">
        <v>36</v>
      </c>
      <c r="H24" s="9" t="s">
        <v>37</v>
      </c>
      <c r="I24" s="9" t="s">
        <v>85</v>
      </c>
      <c r="J24" s="9" t="s">
        <v>86</v>
      </c>
      <c r="K24" s="9" t="s">
        <v>114</v>
      </c>
    </row>
    <row r="25" spans="2:11">
      <c r="B25" s="83"/>
      <c r="C25" s="83"/>
      <c r="D25" s="594" t="s">
        <v>579</v>
      </c>
      <c r="E25" s="594"/>
      <c r="F25" s="594"/>
      <c r="G25" s="594"/>
      <c r="H25" s="634" t="s">
        <v>523</v>
      </c>
      <c r="I25" s="634"/>
      <c r="J25" s="683" t="s">
        <v>580</v>
      </c>
      <c r="K25" s="594"/>
    </row>
    <row r="26" spans="2:11">
      <c r="B26" s="83"/>
      <c r="C26" s="83"/>
      <c r="D26" s="634" t="s">
        <v>581</v>
      </c>
      <c r="E26" s="683" t="s">
        <v>582</v>
      </c>
      <c r="F26" s="594"/>
      <c r="G26" s="594"/>
      <c r="H26" s="594" t="s">
        <v>583</v>
      </c>
      <c r="I26" s="594" t="s">
        <v>584</v>
      </c>
      <c r="J26" s="274"/>
      <c r="K26" s="594" t="s">
        <v>585</v>
      </c>
    </row>
    <row r="27" spans="2:11" ht="30">
      <c r="B27" s="83"/>
      <c r="C27" s="83"/>
      <c r="D27" s="634"/>
      <c r="E27" s="273"/>
      <c r="F27" s="2" t="s">
        <v>586</v>
      </c>
      <c r="G27" s="2" t="s">
        <v>587</v>
      </c>
      <c r="H27" s="594"/>
      <c r="I27" s="594"/>
      <c r="J27" s="273"/>
      <c r="K27" s="594"/>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253.99332000000001</v>
      </c>
      <c r="E29" s="169">
        <v>19.262761000000001</v>
      </c>
      <c r="F29" s="169">
        <v>19.262761000000001</v>
      </c>
      <c r="G29" s="259">
        <v>8.5147E-2</v>
      </c>
      <c r="H29" s="259">
        <v>-1.528815</v>
      </c>
      <c r="I29" s="259">
        <v>-5.3851999999999997E-2</v>
      </c>
      <c r="J29" s="259">
        <v>267.20682799999997</v>
      </c>
      <c r="K29" s="259">
        <v>18.904874</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10.505953999999999</v>
      </c>
      <c r="E34" s="169">
        <v>0</v>
      </c>
      <c r="F34" s="169">
        <v>0</v>
      </c>
      <c r="G34" s="169">
        <v>0</v>
      </c>
      <c r="H34" s="169">
        <v>-6.463E-3</v>
      </c>
      <c r="I34" s="169">
        <v>0</v>
      </c>
      <c r="J34" s="259">
        <v>8.6937259999999998</v>
      </c>
      <c r="K34" s="259">
        <v>0</v>
      </c>
    </row>
    <row r="35" spans="2:11">
      <c r="B35" s="262" t="s">
        <v>547</v>
      </c>
      <c r="C35" s="263" t="s">
        <v>550</v>
      </c>
      <c r="D35" s="169">
        <v>243.48736600000001</v>
      </c>
      <c r="E35" s="169">
        <v>19.262761000000001</v>
      </c>
      <c r="F35" s="169">
        <v>19.262761000000001</v>
      </c>
      <c r="G35" s="169">
        <v>8.5147E-2</v>
      </c>
      <c r="H35" s="169">
        <v>-1.5223519999999999</v>
      </c>
      <c r="I35" s="169">
        <v>-5.3851999999999997E-2</v>
      </c>
      <c r="J35" s="259">
        <v>258.513102</v>
      </c>
      <c r="K35" s="259">
        <v>18.904874</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253.99332000000001</v>
      </c>
      <c r="E38" s="172">
        <v>19.262761000000001</v>
      </c>
      <c r="F38" s="172">
        <v>19.262761000000001</v>
      </c>
      <c r="G38" s="260">
        <v>8.5147E-2</v>
      </c>
      <c r="H38" s="260">
        <v>-1.528815</v>
      </c>
      <c r="I38" s="260">
        <v>-5.3851999999999997E-2</v>
      </c>
      <c r="J38" s="260">
        <v>267.20682799999997</v>
      </c>
      <c r="K38" s="260">
        <v>18.904874</v>
      </c>
    </row>
  </sheetData>
  <mergeCells count="17">
    <mergeCell ref="D25:G25"/>
    <mergeCell ref="H25:I25"/>
    <mergeCell ref="J25:K25"/>
    <mergeCell ref="D26:D27"/>
    <mergeCell ref="E26:G26"/>
    <mergeCell ref="H26:H27"/>
    <mergeCell ref="I26:I27"/>
    <mergeCell ref="K26:K27"/>
    <mergeCell ref="B2:K2"/>
    <mergeCell ref="D6:G6"/>
    <mergeCell ref="H6:I6"/>
    <mergeCell ref="J6:K6"/>
    <mergeCell ref="D7:D8"/>
    <mergeCell ref="E7:G7"/>
    <mergeCell ref="H7:H8"/>
    <mergeCell ref="I7:I8"/>
    <mergeCell ref="K7:K8"/>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heetViews>
  <sheetFormatPr baseColWidth="10" defaultRowHeight="15"/>
  <cols>
    <col min="1" max="1" width="4" customWidth="1"/>
    <col min="3" max="3" width="60.5703125" customWidth="1"/>
    <col min="4" max="15" width="14.5703125" customWidth="1"/>
  </cols>
  <sheetData>
    <row r="2" spans="2:15" ht="18.75">
      <c r="B2" s="581" t="s">
        <v>1123</v>
      </c>
      <c r="C2" s="581"/>
      <c r="D2" s="581"/>
      <c r="E2" s="581"/>
      <c r="F2" s="581"/>
      <c r="G2" s="581"/>
      <c r="H2" s="581"/>
      <c r="I2" s="581"/>
      <c r="J2" s="581"/>
      <c r="K2" s="581"/>
      <c r="L2" s="581"/>
      <c r="M2" s="581"/>
      <c r="N2" s="581"/>
      <c r="O2" s="581"/>
    </row>
    <row r="3" spans="2:15">
      <c r="N3" s="687" t="s">
        <v>1204</v>
      </c>
      <c r="O3" s="687"/>
    </row>
    <row r="4" spans="2:15">
      <c r="B4" s="76"/>
      <c r="D4" s="364">
        <f>Table!G7</f>
        <v>45291</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34" t="s">
        <v>522</v>
      </c>
      <c r="E6" s="634"/>
      <c r="F6" s="634"/>
      <c r="G6" s="634"/>
      <c r="H6" s="634"/>
      <c r="I6" s="634"/>
      <c r="J6" s="634"/>
      <c r="K6" s="634"/>
      <c r="L6" s="634"/>
      <c r="M6" s="634"/>
      <c r="N6" s="634"/>
      <c r="O6" s="634"/>
    </row>
    <row r="7" spans="2:15">
      <c r="B7" s="83"/>
      <c r="C7" s="83"/>
      <c r="D7" s="683" t="s">
        <v>526</v>
      </c>
      <c r="E7" s="594"/>
      <c r="F7" s="594"/>
      <c r="G7" s="683" t="s">
        <v>527</v>
      </c>
      <c r="H7" s="594"/>
      <c r="I7" s="594"/>
      <c r="J7" s="594"/>
      <c r="K7" s="594"/>
      <c r="L7" s="594"/>
      <c r="M7" s="594"/>
      <c r="N7" s="594"/>
      <c r="O7" s="594"/>
    </row>
    <row r="8" spans="2:15">
      <c r="B8" s="690"/>
      <c r="C8" s="690"/>
      <c r="D8" s="688"/>
      <c r="E8" s="594" t="s">
        <v>590</v>
      </c>
      <c r="F8" s="594" t="s">
        <v>599</v>
      </c>
      <c r="G8" s="688"/>
      <c r="H8" s="594" t="s">
        <v>591</v>
      </c>
      <c r="I8" s="594" t="s">
        <v>592</v>
      </c>
      <c r="J8" s="594" t="s">
        <v>593</v>
      </c>
      <c r="K8" s="594" t="s">
        <v>594</v>
      </c>
      <c r="L8" s="594" t="s">
        <v>595</v>
      </c>
      <c r="M8" s="594" t="s">
        <v>596</v>
      </c>
      <c r="N8" s="594" t="s">
        <v>597</v>
      </c>
      <c r="O8" s="594" t="s">
        <v>586</v>
      </c>
    </row>
    <row r="9" spans="2:15" ht="46.5" customHeight="1">
      <c r="B9" s="690"/>
      <c r="C9" s="690"/>
      <c r="D9" s="691"/>
      <c r="E9" s="594"/>
      <c r="F9" s="594"/>
      <c r="G9" s="689"/>
      <c r="H9" s="594"/>
      <c r="I9" s="594"/>
      <c r="J9" s="594"/>
      <c r="K9" s="594"/>
      <c r="L9" s="594"/>
      <c r="M9" s="594"/>
      <c r="N9" s="594"/>
      <c r="O9" s="594"/>
    </row>
    <row r="10" spans="2:15">
      <c r="B10" s="83"/>
      <c r="C10" s="83"/>
      <c r="D10" s="272"/>
      <c r="E10" s="594"/>
      <c r="F10" s="594"/>
      <c r="G10" s="689"/>
      <c r="H10" s="594"/>
      <c r="I10" s="594"/>
      <c r="J10" s="594"/>
      <c r="K10" s="594"/>
      <c r="L10" s="594"/>
      <c r="M10" s="594"/>
      <c r="N10" s="594"/>
      <c r="O10" s="594"/>
    </row>
    <row r="11" spans="2:15">
      <c r="B11" s="261" t="s">
        <v>535</v>
      </c>
      <c r="C11" s="16" t="s">
        <v>536</v>
      </c>
      <c r="D11" s="231">
        <v>414.50687499999998</v>
      </c>
      <c r="E11" s="231">
        <v>414.50687499999998</v>
      </c>
      <c r="F11" s="231">
        <v>0</v>
      </c>
      <c r="G11" s="231">
        <v>0</v>
      </c>
      <c r="H11" s="231">
        <v>0</v>
      </c>
      <c r="I11" s="231">
        <v>0</v>
      </c>
      <c r="J11" s="231">
        <v>0</v>
      </c>
      <c r="K11" s="231">
        <v>0</v>
      </c>
      <c r="L11" s="231">
        <v>0</v>
      </c>
      <c r="M11" s="231">
        <v>0</v>
      </c>
      <c r="N11" s="231">
        <v>0</v>
      </c>
      <c r="O11" s="231">
        <v>0</v>
      </c>
    </row>
    <row r="12" spans="2:15">
      <c r="B12" s="261" t="s">
        <v>296</v>
      </c>
      <c r="C12" s="16" t="s">
        <v>537</v>
      </c>
      <c r="D12" s="231">
        <v>37706.340477999998</v>
      </c>
      <c r="E12" s="231">
        <v>37654.049195</v>
      </c>
      <c r="F12" s="231">
        <v>52.291283</v>
      </c>
      <c r="G12" s="231">
        <v>279.14751000000001</v>
      </c>
      <c r="H12" s="231">
        <v>116.037931</v>
      </c>
      <c r="I12" s="231">
        <v>22.912307999999999</v>
      </c>
      <c r="J12" s="231">
        <v>21.054801999999999</v>
      </c>
      <c r="K12" s="231">
        <v>21.512623000000001</v>
      </c>
      <c r="L12" s="231">
        <v>50.432853999999999</v>
      </c>
      <c r="M12" s="231">
        <v>32.682617</v>
      </c>
      <c r="N12" s="231">
        <v>14.514374999999999</v>
      </c>
      <c r="O12" s="231">
        <v>1.952723</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7.0507590000000002</v>
      </c>
      <c r="E14" s="231">
        <v>7.0507590000000002</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85.873140000000006</v>
      </c>
      <c r="E16" s="231">
        <v>85.873140000000006</v>
      </c>
      <c r="F16" s="231">
        <v>0</v>
      </c>
      <c r="G16" s="231">
        <v>0</v>
      </c>
      <c r="H16" s="231">
        <v>0</v>
      </c>
      <c r="I16" s="231">
        <v>0</v>
      </c>
      <c r="J16" s="231">
        <v>0</v>
      </c>
      <c r="K16" s="231">
        <v>0</v>
      </c>
      <c r="L16" s="231">
        <v>0</v>
      </c>
      <c r="M16" s="231">
        <v>0</v>
      </c>
      <c r="N16" s="231">
        <v>0</v>
      </c>
      <c r="O16" s="231">
        <v>0</v>
      </c>
    </row>
    <row r="17" spans="2:15">
      <c r="B17" s="262" t="s">
        <v>545</v>
      </c>
      <c r="C17" s="263" t="s">
        <v>546</v>
      </c>
      <c r="D17" s="231">
        <v>3201.44722</v>
      </c>
      <c r="E17" s="231">
        <v>3201.44722</v>
      </c>
      <c r="F17" s="231">
        <v>0</v>
      </c>
      <c r="G17" s="231">
        <v>30.622904999999999</v>
      </c>
      <c r="H17" s="231">
        <v>18.915948</v>
      </c>
      <c r="I17" s="231">
        <v>4.3634709999999997</v>
      </c>
      <c r="J17" s="231">
        <v>0.113345</v>
      </c>
      <c r="K17" s="231">
        <v>0.31254700000000002</v>
      </c>
      <c r="L17" s="231">
        <v>6.5486430000000002</v>
      </c>
      <c r="M17" s="231">
        <v>0.36895099999999997</v>
      </c>
      <c r="N17" s="231">
        <v>0</v>
      </c>
      <c r="O17" s="231">
        <v>0</v>
      </c>
    </row>
    <row r="18" spans="2:15">
      <c r="B18" s="262" t="s">
        <v>547</v>
      </c>
      <c r="C18" s="263" t="s">
        <v>598</v>
      </c>
      <c r="D18" s="231">
        <v>3201.44722</v>
      </c>
      <c r="E18" s="231">
        <v>3201.44722</v>
      </c>
      <c r="F18" s="231">
        <v>0</v>
      </c>
      <c r="G18" s="231">
        <v>30.622904999999999</v>
      </c>
      <c r="H18" s="231">
        <v>18.915948</v>
      </c>
      <c r="I18" s="231">
        <v>4.3634709999999997</v>
      </c>
      <c r="J18" s="231">
        <v>0.113345</v>
      </c>
      <c r="K18" s="231">
        <v>0.31254700000000002</v>
      </c>
      <c r="L18" s="231">
        <v>6.5486430000000002</v>
      </c>
      <c r="M18" s="231">
        <v>0.36895099999999997</v>
      </c>
      <c r="N18" s="231">
        <v>0</v>
      </c>
      <c r="O18" s="231">
        <v>0</v>
      </c>
    </row>
    <row r="19" spans="2:15">
      <c r="B19" s="262" t="s">
        <v>549</v>
      </c>
      <c r="C19" s="263" t="s">
        <v>550</v>
      </c>
      <c r="D19" s="231">
        <v>34411.969359000002</v>
      </c>
      <c r="E19" s="231">
        <v>34359.678075999997</v>
      </c>
      <c r="F19" s="231">
        <v>52.291283</v>
      </c>
      <c r="G19" s="231">
        <v>248.52460500000001</v>
      </c>
      <c r="H19" s="231">
        <v>97.121983</v>
      </c>
      <c r="I19" s="231">
        <v>18.548836999999999</v>
      </c>
      <c r="J19" s="231">
        <v>20.941457</v>
      </c>
      <c r="K19" s="231">
        <v>21.200075999999999</v>
      </c>
      <c r="L19" s="231">
        <v>43.884211000000001</v>
      </c>
      <c r="M19" s="231">
        <v>32.313665999999998</v>
      </c>
      <c r="N19" s="231">
        <v>14.514374999999999</v>
      </c>
      <c r="O19" s="231">
        <v>1.952723</v>
      </c>
    </row>
    <row r="20" spans="2:15">
      <c r="B20" s="261" t="s">
        <v>551</v>
      </c>
      <c r="C20" s="16" t="s">
        <v>552</v>
      </c>
      <c r="D20" s="231">
        <v>5914.0094349999999</v>
      </c>
      <c r="E20" s="231">
        <v>5914.0094349999999</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450.860679</v>
      </c>
      <c r="E22" s="231">
        <v>450.860679</v>
      </c>
      <c r="F22" s="231">
        <v>0</v>
      </c>
      <c r="G22" s="231">
        <v>0</v>
      </c>
      <c r="H22" s="231">
        <v>0</v>
      </c>
      <c r="I22" s="231">
        <v>0</v>
      </c>
      <c r="J22" s="231">
        <v>0</v>
      </c>
      <c r="K22" s="231">
        <v>0</v>
      </c>
      <c r="L22" s="231">
        <v>0</v>
      </c>
      <c r="M22" s="231">
        <v>0</v>
      </c>
      <c r="N22" s="231">
        <v>0</v>
      </c>
      <c r="O22" s="231">
        <v>0</v>
      </c>
    </row>
    <row r="23" spans="2:15">
      <c r="B23" s="262" t="s">
        <v>555</v>
      </c>
      <c r="C23" s="263" t="s">
        <v>542</v>
      </c>
      <c r="D23" s="231">
        <v>5463.1487559999996</v>
      </c>
      <c r="E23" s="231">
        <v>5463.1487559999996</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4601.2781770000001</v>
      </c>
      <c r="E26" s="476"/>
      <c r="F26" s="476"/>
      <c r="G26" s="231">
        <v>2.3612790000000001</v>
      </c>
      <c r="H26" s="476"/>
      <c r="I26" s="476"/>
      <c r="J26" s="476"/>
      <c r="K26" s="476"/>
      <c r="L26" s="476"/>
      <c r="M26" s="476"/>
      <c r="N26" s="476"/>
      <c r="O26" s="231">
        <v>2.3612790000000001</v>
      </c>
    </row>
    <row r="27" spans="2:15">
      <c r="B27" s="262" t="s">
        <v>560</v>
      </c>
      <c r="C27" s="263" t="s">
        <v>538</v>
      </c>
      <c r="D27" s="231">
        <v>0</v>
      </c>
      <c r="E27" s="476"/>
      <c r="F27" s="476"/>
      <c r="G27" s="231">
        <v>0</v>
      </c>
      <c r="H27" s="476"/>
      <c r="I27" s="476"/>
      <c r="J27" s="476"/>
      <c r="K27" s="476"/>
      <c r="L27" s="476"/>
      <c r="M27" s="476"/>
      <c r="N27" s="476"/>
      <c r="O27" s="231">
        <v>0</v>
      </c>
    </row>
    <row r="28" spans="2:15">
      <c r="B28" s="262" t="s">
        <v>561</v>
      </c>
      <c r="C28" s="263" t="s">
        <v>540</v>
      </c>
      <c r="D28" s="231">
        <v>0.19233600000000001</v>
      </c>
      <c r="E28" s="476"/>
      <c r="F28" s="476"/>
      <c r="G28" s="231">
        <v>0</v>
      </c>
      <c r="H28" s="476"/>
      <c r="I28" s="476"/>
      <c r="J28" s="476"/>
      <c r="K28" s="476"/>
      <c r="L28" s="476"/>
      <c r="M28" s="476"/>
      <c r="N28" s="476"/>
      <c r="O28" s="231">
        <v>0</v>
      </c>
    </row>
    <row r="29" spans="2:15">
      <c r="B29" s="262" t="s">
        <v>562</v>
      </c>
      <c r="C29" s="263" t="s">
        <v>542</v>
      </c>
      <c r="D29" s="231">
        <v>2.3300540000000001</v>
      </c>
      <c r="E29" s="476"/>
      <c r="F29" s="476"/>
      <c r="G29" s="231">
        <v>0</v>
      </c>
      <c r="H29" s="476"/>
      <c r="I29" s="476"/>
      <c r="J29" s="476"/>
      <c r="K29" s="476"/>
      <c r="L29" s="476"/>
      <c r="M29" s="476"/>
      <c r="N29" s="476"/>
      <c r="O29" s="231">
        <v>0</v>
      </c>
    </row>
    <row r="30" spans="2:15">
      <c r="B30" s="262" t="s">
        <v>563</v>
      </c>
      <c r="C30" s="263" t="s">
        <v>544</v>
      </c>
      <c r="D30" s="231">
        <v>2.9361839999999999</v>
      </c>
      <c r="E30" s="476"/>
      <c r="F30" s="476"/>
      <c r="G30" s="231">
        <v>0</v>
      </c>
      <c r="H30" s="476"/>
      <c r="I30" s="476"/>
      <c r="J30" s="476"/>
      <c r="K30" s="476"/>
      <c r="L30" s="476"/>
      <c r="M30" s="476"/>
      <c r="N30" s="476"/>
      <c r="O30" s="231">
        <v>0</v>
      </c>
    </row>
    <row r="31" spans="2:15">
      <c r="B31" s="262" t="s">
        <v>564</v>
      </c>
      <c r="C31" s="263" t="s">
        <v>546</v>
      </c>
      <c r="D31" s="231">
        <v>334.77766600000001</v>
      </c>
      <c r="E31" s="476"/>
      <c r="F31" s="476"/>
      <c r="G31" s="231">
        <v>1.0740289999999999</v>
      </c>
      <c r="H31" s="476"/>
      <c r="I31" s="476"/>
      <c r="J31" s="476"/>
      <c r="K31" s="476"/>
      <c r="L31" s="476"/>
      <c r="M31" s="476"/>
      <c r="N31" s="476"/>
      <c r="O31" s="231">
        <v>1.0740289999999999</v>
      </c>
    </row>
    <row r="32" spans="2:15">
      <c r="B32" s="262" t="s">
        <v>565</v>
      </c>
      <c r="C32" s="263" t="s">
        <v>550</v>
      </c>
      <c r="D32" s="231">
        <v>4261.041937</v>
      </c>
      <c r="E32" s="476"/>
      <c r="F32" s="476"/>
      <c r="G32" s="231">
        <v>1.28725</v>
      </c>
      <c r="H32" s="476"/>
      <c r="I32" s="476"/>
      <c r="J32" s="476"/>
      <c r="K32" s="476"/>
      <c r="L32" s="476"/>
      <c r="M32" s="476"/>
      <c r="N32" s="476"/>
      <c r="O32" s="231">
        <v>1.28725</v>
      </c>
    </row>
    <row r="33" spans="2:15">
      <c r="B33" s="264" t="s">
        <v>566</v>
      </c>
      <c r="C33" s="265" t="s">
        <v>34</v>
      </c>
      <c r="D33" s="235">
        <v>48636.134964999997</v>
      </c>
      <c r="E33" s="235">
        <v>43982.565504999999</v>
      </c>
      <c r="F33" s="235">
        <v>52.291283</v>
      </c>
      <c r="G33" s="235">
        <v>281.50878899999998</v>
      </c>
      <c r="H33" s="235">
        <v>116.037931</v>
      </c>
      <c r="I33" s="235">
        <v>22.912307999999999</v>
      </c>
      <c r="J33" s="235">
        <v>21.054801999999999</v>
      </c>
      <c r="K33" s="235">
        <v>21.512623000000001</v>
      </c>
      <c r="L33" s="235">
        <v>50.432853999999999</v>
      </c>
      <c r="M33" s="235">
        <v>32.682617</v>
      </c>
      <c r="N33" s="235">
        <v>14.514374999999999</v>
      </c>
      <c r="O33" s="235">
        <v>4.3140020000000003</v>
      </c>
    </row>
    <row r="37" spans="2:15">
      <c r="B37" s="76"/>
      <c r="D37" s="364">
        <f>EOMONTH(D4,-12)</f>
        <v>44926</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34" t="s">
        <v>522</v>
      </c>
      <c r="E39" s="634"/>
      <c r="F39" s="634"/>
      <c r="G39" s="634"/>
      <c r="H39" s="634"/>
      <c r="I39" s="634"/>
      <c r="J39" s="634"/>
      <c r="K39" s="634"/>
      <c r="L39" s="634"/>
      <c r="M39" s="634"/>
      <c r="N39" s="634"/>
      <c r="O39" s="634"/>
    </row>
    <row r="40" spans="2:15">
      <c r="B40" s="83"/>
      <c r="C40" s="83"/>
      <c r="D40" s="683" t="s">
        <v>526</v>
      </c>
      <c r="E40" s="594"/>
      <c r="F40" s="594"/>
      <c r="G40" s="683" t="s">
        <v>527</v>
      </c>
      <c r="H40" s="594"/>
      <c r="I40" s="594"/>
      <c r="J40" s="594"/>
      <c r="K40" s="594"/>
      <c r="L40" s="594"/>
      <c r="M40" s="594"/>
      <c r="N40" s="594"/>
      <c r="O40" s="594"/>
    </row>
    <row r="41" spans="2:15" ht="51.75" customHeight="1">
      <c r="B41" s="690"/>
      <c r="C41" s="690"/>
      <c r="D41" s="688"/>
      <c r="E41" s="594" t="s">
        <v>590</v>
      </c>
      <c r="F41" s="594" t="s">
        <v>599</v>
      </c>
      <c r="G41" s="688"/>
      <c r="H41" s="594" t="s">
        <v>591</v>
      </c>
      <c r="I41" s="594" t="s">
        <v>592</v>
      </c>
      <c r="J41" s="594" t="s">
        <v>593</v>
      </c>
      <c r="K41" s="594" t="s">
        <v>594</v>
      </c>
      <c r="L41" s="594" t="s">
        <v>595</v>
      </c>
      <c r="M41" s="594" t="s">
        <v>596</v>
      </c>
      <c r="N41" s="594" t="s">
        <v>597</v>
      </c>
      <c r="O41" s="594" t="s">
        <v>586</v>
      </c>
    </row>
    <row r="42" spans="2:15">
      <c r="B42" s="690"/>
      <c r="C42" s="690"/>
      <c r="D42" s="691"/>
      <c r="E42" s="594"/>
      <c r="F42" s="594"/>
      <c r="G42" s="689"/>
      <c r="H42" s="594"/>
      <c r="I42" s="594"/>
      <c r="J42" s="594"/>
      <c r="K42" s="594"/>
      <c r="L42" s="594"/>
      <c r="M42" s="594"/>
      <c r="N42" s="594"/>
      <c r="O42" s="594"/>
    </row>
    <row r="43" spans="2:15">
      <c r="B43" s="83"/>
      <c r="C43" s="83"/>
      <c r="D43" s="272"/>
      <c r="E43" s="594"/>
      <c r="F43" s="594"/>
      <c r="G43" s="689"/>
      <c r="H43" s="594"/>
      <c r="I43" s="594"/>
      <c r="J43" s="594"/>
      <c r="K43" s="594"/>
      <c r="L43" s="594"/>
      <c r="M43" s="594"/>
      <c r="N43" s="594"/>
      <c r="O43" s="594"/>
    </row>
    <row r="44" spans="2:15">
      <c r="B44" s="261" t="s">
        <v>535</v>
      </c>
      <c r="C44" s="16" t="s">
        <v>536</v>
      </c>
      <c r="D44" s="169">
        <v>485.98161399999998</v>
      </c>
      <c r="E44" s="169">
        <v>485.98161399999998</v>
      </c>
      <c r="F44" s="169">
        <v>0</v>
      </c>
      <c r="G44" s="169">
        <v>0</v>
      </c>
      <c r="H44" s="169">
        <v>0</v>
      </c>
      <c r="I44" s="169">
        <v>0</v>
      </c>
      <c r="J44" s="169">
        <v>0</v>
      </c>
      <c r="K44" s="169">
        <v>0</v>
      </c>
      <c r="L44" s="169">
        <v>0</v>
      </c>
      <c r="M44" s="169">
        <v>0</v>
      </c>
      <c r="N44" s="169">
        <v>0</v>
      </c>
      <c r="O44" s="169">
        <v>0</v>
      </c>
    </row>
    <row r="45" spans="2:15">
      <c r="B45" s="261" t="s">
        <v>296</v>
      </c>
      <c r="C45" s="16" t="s">
        <v>537</v>
      </c>
      <c r="D45" s="169">
        <v>36695.279026999997</v>
      </c>
      <c r="E45" s="169">
        <v>36643.336399</v>
      </c>
      <c r="F45" s="169">
        <v>51.942627999999999</v>
      </c>
      <c r="G45" s="169">
        <v>216.81124399999999</v>
      </c>
      <c r="H45" s="169">
        <v>62.033614</v>
      </c>
      <c r="I45" s="169">
        <v>14.52999</v>
      </c>
      <c r="J45" s="169">
        <v>16.3188</v>
      </c>
      <c r="K45" s="169">
        <v>22.805192999999999</v>
      </c>
      <c r="L45" s="169">
        <v>55.101514999999999</v>
      </c>
      <c r="M45" s="169">
        <v>32.401457999999998</v>
      </c>
      <c r="N45" s="169">
        <v>13.620673999999999</v>
      </c>
      <c r="O45" s="169">
        <v>1.7929139999999999</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7.1027969999999998</v>
      </c>
      <c r="E47" s="169">
        <v>7.1027969999999998</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7.096088</v>
      </c>
      <c r="E49" s="169">
        <v>7.096088</v>
      </c>
      <c r="F49" s="169">
        <v>0</v>
      </c>
      <c r="G49" s="169">
        <v>0</v>
      </c>
      <c r="H49" s="169">
        <v>0</v>
      </c>
      <c r="I49" s="169">
        <v>0</v>
      </c>
      <c r="J49" s="169">
        <v>0</v>
      </c>
      <c r="K49" s="169">
        <v>0</v>
      </c>
      <c r="L49" s="169">
        <v>0</v>
      </c>
      <c r="M49" s="169">
        <v>0</v>
      </c>
      <c r="N49" s="169">
        <v>0</v>
      </c>
      <c r="O49" s="169">
        <v>0</v>
      </c>
    </row>
    <row r="50" spans="2:15">
      <c r="B50" s="262" t="s">
        <v>545</v>
      </c>
      <c r="C50" s="263" t="s">
        <v>546</v>
      </c>
      <c r="D50" s="169">
        <v>2884.6682369999999</v>
      </c>
      <c r="E50" s="169">
        <v>2882.5998549999999</v>
      </c>
      <c r="F50" s="169">
        <v>2.0683820000000002</v>
      </c>
      <c r="G50" s="169">
        <v>8.3448239999999991</v>
      </c>
      <c r="H50" s="169">
        <v>0.69952800000000004</v>
      </c>
      <c r="I50" s="169">
        <v>4.8212999999999999E-2</v>
      </c>
      <c r="J50" s="169">
        <v>0.65781900000000004</v>
      </c>
      <c r="K50" s="169">
        <v>6.1597999999999997</v>
      </c>
      <c r="L50" s="169">
        <v>0.38254300000000002</v>
      </c>
      <c r="M50" s="169">
        <v>0.39692100000000002</v>
      </c>
      <c r="N50" s="169">
        <v>0</v>
      </c>
      <c r="O50" s="169">
        <v>0</v>
      </c>
    </row>
    <row r="51" spans="2:15">
      <c r="B51" s="262" t="s">
        <v>547</v>
      </c>
      <c r="C51" s="263" t="s">
        <v>598</v>
      </c>
      <c r="D51" s="169">
        <v>2884.6682369999999</v>
      </c>
      <c r="E51" s="169">
        <v>2882.5998549999999</v>
      </c>
      <c r="F51" s="169">
        <v>2.0683820000000002</v>
      </c>
      <c r="G51" s="169">
        <v>8.3448239999999991</v>
      </c>
      <c r="H51" s="169">
        <v>0.69952800000000004</v>
      </c>
      <c r="I51" s="169">
        <v>4.8212999999999999E-2</v>
      </c>
      <c r="J51" s="169">
        <v>0.65781900000000004</v>
      </c>
      <c r="K51" s="169">
        <v>6.1597999999999997</v>
      </c>
      <c r="L51" s="169">
        <v>0.38254300000000002</v>
      </c>
      <c r="M51" s="169">
        <v>0.39692100000000002</v>
      </c>
      <c r="N51" s="169">
        <v>0</v>
      </c>
      <c r="O51" s="169">
        <v>0</v>
      </c>
    </row>
    <row r="52" spans="2:15">
      <c r="B52" s="262" t="s">
        <v>549</v>
      </c>
      <c r="C52" s="263" t="s">
        <v>550</v>
      </c>
      <c r="D52" s="169">
        <v>33796.411905000001</v>
      </c>
      <c r="E52" s="169">
        <v>33746.537659000001</v>
      </c>
      <c r="F52" s="169">
        <v>49.874245999999999</v>
      </c>
      <c r="G52" s="169">
        <v>208.46642</v>
      </c>
      <c r="H52" s="169">
        <v>61.334085999999999</v>
      </c>
      <c r="I52" s="169">
        <v>14.481776999999999</v>
      </c>
      <c r="J52" s="169">
        <v>15.660981</v>
      </c>
      <c r="K52" s="169">
        <v>16.645392999999999</v>
      </c>
      <c r="L52" s="169">
        <v>54.718972000000001</v>
      </c>
      <c r="M52" s="169">
        <v>32.004536999999999</v>
      </c>
      <c r="N52" s="169">
        <v>13.620673999999999</v>
      </c>
      <c r="O52" s="169">
        <v>1.7929139999999999</v>
      </c>
    </row>
    <row r="53" spans="2:15">
      <c r="B53" s="261" t="s">
        <v>551</v>
      </c>
      <c r="C53" s="16" t="s">
        <v>552</v>
      </c>
      <c r="D53" s="169">
        <v>5635.2743829999999</v>
      </c>
      <c r="E53" s="169">
        <v>5635.2743829999999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373.691078</v>
      </c>
      <c r="E55" s="169">
        <v>373.691078</v>
      </c>
      <c r="F55" s="169">
        <v>0</v>
      </c>
      <c r="G55" s="169">
        <v>0</v>
      </c>
      <c r="H55" s="169">
        <v>0</v>
      </c>
      <c r="I55" s="169">
        <v>0</v>
      </c>
      <c r="J55" s="169">
        <v>0</v>
      </c>
      <c r="K55" s="169">
        <v>0</v>
      </c>
      <c r="L55" s="169">
        <v>0</v>
      </c>
      <c r="M55" s="169">
        <v>0</v>
      </c>
      <c r="N55" s="169">
        <v>0</v>
      </c>
      <c r="O55" s="169">
        <v>0</v>
      </c>
    </row>
    <row r="56" spans="2:15">
      <c r="B56" s="262" t="s">
        <v>555</v>
      </c>
      <c r="C56" s="263" t="s">
        <v>542</v>
      </c>
      <c r="D56" s="169">
        <v>5261.5833050000001</v>
      </c>
      <c r="E56" s="169">
        <v>5261.5833050000001</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4306.2404779999997</v>
      </c>
      <c r="E59" s="519"/>
      <c r="F59" s="519"/>
      <c r="G59" s="169">
        <v>0.54850200000000005</v>
      </c>
      <c r="H59" s="519"/>
      <c r="I59" s="519"/>
      <c r="J59" s="519"/>
      <c r="K59" s="519"/>
      <c r="L59" s="519"/>
      <c r="M59" s="519"/>
      <c r="N59" s="519"/>
      <c r="O59" s="169">
        <v>0.54850200000000005</v>
      </c>
    </row>
    <row r="60" spans="2:15">
      <c r="B60" s="262" t="s">
        <v>560</v>
      </c>
      <c r="C60" s="263" t="s">
        <v>538</v>
      </c>
      <c r="D60" s="169">
        <v>0</v>
      </c>
      <c r="E60" s="519"/>
      <c r="F60" s="519"/>
      <c r="G60" s="169">
        <v>0</v>
      </c>
      <c r="H60" s="519"/>
      <c r="I60" s="519"/>
      <c r="J60" s="519"/>
      <c r="K60" s="519"/>
      <c r="L60" s="519"/>
      <c r="M60" s="519"/>
      <c r="N60" s="519"/>
      <c r="O60" s="169">
        <v>0</v>
      </c>
    </row>
    <row r="61" spans="2:15">
      <c r="B61" s="262" t="s">
        <v>561</v>
      </c>
      <c r="C61" s="263" t="s">
        <v>540</v>
      </c>
      <c r="D61" s="169">
        <v>0.16650000000000001</v>
      </c>
      <c r="E61" s="519"/>
      <c r="F61" s="519"/>
      <c r="G61" s="169">
        <v>0</v>
      </c>
      <c r="H61" s="519"/>
      <c r="I61" s="519"/>
      <c r="J61" s="519"/>
      <c r="K61" s="519"/>
      <c r="L61" s="519"/>
      <c r="M61" s="519"/>
      <c r="N61" s="519"/>
      <c r="O61" s="169">
        <v>0</v>
      </c>
    </row>
    <row r="62" spans="2:15">
      <c r="B62" s="262" t="s">
        <v>562</v>
      </c>
      <c r="C62" s="263" t="s">
        <v>542</v>
      </c>
      <c r="D62" s="169">
        <v>2.3300540000000001</v>
      </c>
      <c r="E62" s="519"/>
      <c r="F62" s="519"/>
      <c r="G62" s="169">
        <v>0</v>
      </c>
      <c r="H62" s="519"/>
      <c r="I62" s="519"/>
      <c r="J62" s="519"/>
      <c r="K62" s="519"/>
      <c r="L62" s="519"/>
      <c r="M62" s="519"/>
      <c r="N62" s="519"/>
      <c r="O62" s="169">
        <v>0</v>
      </c>
    </row>
    <row r="63" spans="2:15">
      <c r="B63" s="262" t="s">
        <v>563</v>
      </c>
      <c r="C63" s="263" t="s">
        <v>544</v>
      </c>
      <c r="D63" s="169">
        <v>1.2245079999999999</v>
      </c>
      <c r="E63" s="519"/>
      <c r="F63" s="519"/>
      <c r="G63" s="169">
        <v>0</v>
      </c>
      <c r="H63" s="519"/>
      <c r="I63" s="519"/>
      <c r="J63" s="519"/>
      <c r="K63" s="519"/>
      <c r="L63" s="519"/>
      <c r="M63" s="519"/>
      <c r="N63" s="519"/>
      <c r="O63" s="169">
        <v>0</v>
      </c>
    </row>
    <row r="64" spans="2:15">
      <c r="B64" s="262" t="s">
        <v>564</v>
      </c>
      <c r="C64" s="263" t="s">
        <v>546</v>
      </c>
      <c r="D64" s="169">
        <v>234.08957100000001</v>
      </c>
      <c r="E64" s="519"/>
      <c r="F64" s="519"/>
      <c r="G64" s="169">
        <v>0.54670799999999997</v>
      </c>
      <c r="H64" s="519"/>
      <c r="I64" s="519"/>
      <c r="J64" s="519"/>
      <c r="K64" s="519"/>
      <c r="L64" s="519"/>
      <c r="M64" s="519"/>
      <c r="N64" s="519"/>
      <c r="O64" s="169">
        <v>0.54670799999999997</v>
      </c>
    </row>
    <row r="65" spans="2:15">
      <c r="B65" s="262" t="s">
        <v>565</v>
      </c>
      <c r="C65" s="263" t="s">
        <v>550</v>
      </c>
      <c r="D65" s="169">
        <v>4068.4298450000001</v>
      </c>
      <c r="E65" s="519"/>
      <c r="F65" s="519"/>
      <c r="G65" s="169">
        <v>1.794E-3</v>
      </c>
      <c r="H65" s="519"/>
      <c r="I65" s="519"/>
      <c r="J65" s="519"/>
      <c r="K65" s="519"/>
      <c r="L65" s="519"/>
      <c r="M65" s="519"/>
      <c r="N65" s="519"/>
      <c r="O65" s="169">
        <v>1.794E-3</v>
      </c>
    </row>
    <row r="66" spans="2:15">
      <c r="B66" s="264" t="s">
        <v>566</v>
      </c>
      <c r="C66" s="265" t="s">
        <v>34</v>
      </c>
      <c r="D66" s="172">
        <v>47122.775501999997</v>
      </c>
      <c r="E66" s="172">
        <v>42764.592396</v>
      </c>
      <c r="F66" s="172">
        <v>51.942627999999999</v>
      </c>
      <c r="G66" s="172">
        <v>217.359746</v>
      </c>
      <c r="H66" s="172">
        <v>62.033614</v>
      </c>
      <c r="I66" s="172">
        <v>14.52999</v>
      </c>
      <c r="J66" s="172">
        <v>16.3188</v>
      </c>
      <c r="K66" s="172">
        <v>22.805192999999999</v>
      </c>
      <c r="L66" s="172">
        <v>55.101514999999999</v>
      </c>
      <c r="M66" s="172">
        <v>32.401457999999998</v>
      </c>
      <c r="N66" s="172">
        <v>13.620673999999999</v>
      </c>
      <c r="O66" s="172">
        <v>2.3414160000000002</v>
      </c>
    </row>
  </sheetData>
  <mergeCells count="36">
    <mergeCell ref="B41:B42"/>
    <mergeCell ref="C41:C42"/>
    <mergeCell ref="D41:D42"/>
    <mergeCell ref="E41:E43"/>
    <mergeCell ref="F41:F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heetViews>
  <sheetFormatPr baseColWidth="10" defaultRowHeight="15"/>
  <cols>
    <col min="1" max="1" width="3.85546875" customWidth="1"/>
    <col min="3" max="3" width="46.28515625" customWidth="1"/>
    <col min="4" max="9" width="19.42578125" customWidth="1"/>
  </cols>
  <sheetData>
    <row r="2" spans="2:9" ht="18.75">
      <c r="B2" s="581" t="s">
        <v>1124</v>
      </c>
      <c r="C2" s="581"/>
      <c r="D2" s="581"/>
      <c r="E2" s="581"/>
      <c r="F2" s="581"/>
      <c r="G2" s="581"/>
      <c r="H2" s="581"/>
      <c r="I2" s="581"/>
    </row>
    <row r="3" spans="2:9" ht="18.75">
      <c r="B3" s="22"/>
      <c r="H3" s="687" t="s">
        <v>1204</v>
      </c>
      <c r="I3" s="687"/>
    </row>
    <row r="4" spans="2:9">
      <c r="B4" s="76"/>
      <c r="D4" s="364">
        <f>Table!G7</f>
        <v>45291</v>
      </c>
      <c r="E4" s="694"/>
      <c r="F4" s="694"/>
    </row>
    <row r="5" spans="2:9">
      <c r="B5" s="83"/>
      <c r="C5" s="83"/>
      <c r="D5" s="9" t="s">
        <v>2</v>
      </c>
      <c r="E5" s="9" t="s">
        <v>3</v>
      </c>
      <c r="F5" s="9" t="s">
        <v>4</v>
      </c>
      <c r="G5" s="9" t="s">
        <v>36</v>
      </c>
      <c r="H5" s="9" t="s">
        <v>37</v>
      </c>
      <c r="I5" s="9" t="s">
        <v>85</v>
      </c>
    </row>
    <row r="6" spans="2:9">
      <c r="B6" s="83"/>
      <c r="C6" s="83"/>
      <c r="D6" s="683" t="s">
        <v>604</v>
      </c>
      <c r="E6" s="594"/>
      <c r="F6" s="594"/>
      <c r="G6" s="594"/>
      <c r="H6" s="594" t="s">
        <v>600</v>
      </c>
      <c r="I6" s="594" t="s">
        <v>601</v>
      </c>
    </row>
    <row r="7" spans="2:9" ht="63.75" customHeight="1">
      <c r="B7" s="83"/>
      <c r="C7" s="83"/>
      <c r="D7" s="692"/>
      <c r="E7" s="683" t="s">
        <v>602</v>
      </c>
      <c r="F7" s="594"/>
      <c r="G7" s="84" t="s">
        <v>605</v>
      </c>
      <c r="H7" s="594"/>
      <c r="I7" s="594"/>
    </row>
    <row r="8" spans="2:9">
      <c r="B8" s="83"/>
      <c r="C8" s="83"/>
      <c r="D8" s="692"/>
      <c r="E8" s="695"/>
      <c r="F8" s="594" t="s">
        <v>586</v>
      </c>
      <c r="G8" s="695"/>
      <c r="H8" s="594"/>
      <c r="I8" s="594"/>
    </row>
    <row r="9" spans="2:9">
      <c r="B9" s="83"/>
      <c r="C9" s="83"/>
      <c r="D9" s="688"/>
      <c r="E9" s="696"/>
      <c r="F9" s="594"/>
      <c r="G9" s="696"/>
      <c r="H9" s="594"/>
      <c r="I9" s="594"/>
    </row>
    <row r="10" spans="2:9">
      <c r="B10" s="261" t="s">
        <v>296</v>
      </c>
      <c r="C10" s="16" t="s">
        <v>606</v>
      </c>
      <c r="D10" s="231">
        <v>0.45266299999999998</v>
      </c>
      <c r="E10" s="231">
        <v>0</v>
      </c>
      <c r="F10" s="231">
        <v>0</v>
      </c>
      <c r="G10" s="231">
        <v>0.45266299999999998</v>
      </c>
      <c r="H10" s="231">
        <v>-3.2299999999999999E-4</v>
      </c>
      <c r="I10" s="231">
        <v>0</v>
      </c>
    </row>
    <row r="11" spans="2:9">
      <c r="B11" s="270" t="s">
        <v>298</v>
      </c>
      <c r="C11" s="16" t="s">
        <v>607</v>
      </c>
      <c r="D11" s="231">
        <v>0</v>
      </c>
      <c r="E11" s="231">
        <v>0</v>
      </c>
      <c r="F11" s="231">
        <v>0</v>
      </c>
      <c r="G11" s="231">
        <v>0</v>
      </c>
      <c r="H11" s="231">
        <v>0</v>
      </c>
      <c r="I11" s="231">
        <v>0</v>
      </c>
    </row>
    <row r="12" spans="2:9">
      <c r="B12" s="270" t="s">
        <v>539</v>
      </c>
      <c r="C12" s="16" t="s">
        <v>608</v>
      </c>
      <c r="D12" s="231">
        <v>33.916721000000003</v>
      </c>
      <c r="E12" s="231">
        <v>1.0739529999999999</v>
      </c>
      <c r="F12" s="231">
        <v>1.0739529999999999</v>
      </c>
      <c r="G12" s="231">
        <v>33.916721000000003</v>
      </c>
      <c r="H12" s="231">
        <v>-5.006E-2</v>
      </c>
      <c r="I12" s="231">
        <v>0</v>
      </c>
    </row>
    <row r="13" spans="2:9">
      <c r="B13" s="270" t="s">
        <v>541</v>
      </c>
      <c r="C13" s="16" t="s">
        <v>609</v>
      </c>
      <c r="D13" s="231">
        <v>7.7606890000000002</v>
      </c>
      <c r="E13" s="231">
        <v>0</v>
      </c>
      <c r="F13" s="231">
        <v>0</v>
      </c>
      <c r="G13" s="231">
        <v>7.7606890000000002</v>
      </c>
      <c r="H13" s="231">
        <v>-8.2700000000000004E-4</v>
      </c>
      <c r="I13" s="231">
        <v>0</v>
      </c>
    </row>
    <row r="14" spans="2:9">
      <c r="B14" s="270" t="s">
        <v>543</v>
      </c>
      <c r="C14" s="16" t="s">
        <v>610</v>
      </c>
      <c r="D14" s="231">
        <v>0</v>
      </c>
      <c r="E14" s="231">
        <v>0</v>
      </c>
      <c r="F14" s="231">
        <v>0</v>
      </c>
      <c r="G14" s="231">
        <v>0</v>
      </c>
      <c r="H14" s="231">
        <v>0</v>
      </c>
      <c r="I14" s="231">
        <v>0</v>
      </c>
    </row>
    <row r="15" spans="2:9">
      <c r="B15" s="270" t="s">
        <v>545</v>
      </c>
      <c r="C15" s="16" t="s">
        <v>611</v>
      </c>
      <c r="D15" s="231">
        <v>504.360547</v>
      </c>
      <c r="E15" s="231">
        <v>0.44624399999999997</v>
      </c>
      <c r="F15" s="231">
        <v>0.44624399999999997</v>
      </c>
      <c r="G15" s="231">
        <v>504.360547</v>
      </c>
      <c r="H15" s="231">
        <v>-1.1583209999999999</v>
      </c>
      <c r="I15" s="231">
        <v>0</v>
      </c>
    </row>
    <row r="16" spans="2:9">
      <c r="B16" s="270" t="s">
        <v>547</v>
      </c>
      <c r="C16" s="16" t="s">
        <v>612</v>
      </c>
      <c r="D16" s="231">
        <v>56.405436000000002</v>
      </c>
      <c r="E16" s="231">
        <v>0.113345</v>
      </c>
      <c r="F16" s="231">
        <v>0.113345</v>
      </c>
      <c r="G16" s="231">
        <v>56.405436000000002</v>
      </c>
      <c r="H16" s="231">
        <v>-0.234372</v>
      </c>
      <c r="I16" s="231">
        <v>0</v>
      </c>
    </row>
    <row r="17" spans="2:9">
      <c r="B17" s="270" t="s">
        <v>549</v>
      </c>
      <c r="C17" s="16" t="s">
        <v>613</v>
      </c>
      <c r="D17" s="231">
        <v>1.9260820000000001</v>
      </c>
      <c r="E17" s="231">
        <v>0.13769700000000001</v>
      </c>
      <c r="F17" s="231">
        <v>0.13769700000000001</v>
      </c>
      <c r="G17" s="231">
        <v>1.9260820000000001</v>
      </c>
      <c r="H17" s="231">
        <v>-0.113314</v>
      </c>
      <c r="I17" s="231">
        <v>0</v>
      </c>
    </row>
    <row r="18" spans="2:9">
      <c r="B18" s="261" t="s">
        <v>551</v>
      </c>
      <c r="C18" s="16" t="s">
        <v>614</v>
      </c>
      <c r="D18" s="231">
        <v>26.005094</v>
      </c>
      <c r="E18" s="231">
        <v>1.5709999999999999E-3</v>
      </c>
      <c r="F18" s="231">
        <v>1.5709999999999999E-3</v>
      </c>
      <c r="G18" s="231">
        <v>26.005094</v>
      </c>
      <c r="H18" s="231">
        <v>-5.6135999999999998E-2</v>
      </c>
      <c r="I18" s="231">
        <v>0</v>
      </c>
    </row>
    <row r="19" spans="2:9">
      <c r="B19" s="270" t="s">
        <v>553</v>
      </c>
      <c r="C19" s="16" t="s">
        <v>615</v>
      </c>
      <c r="D19" s="231">
        <v>6.0759000000000001E-2</v>
      </c>
      <c r="E19" s="231">
        <v>0</v>
      </c>
      <c r="F19" s="231">
        <v>0</v>
      </c>
      <c r="G19" s="231">
        <v>6.0759000000000001E-2</v>
      </c>
      <c r="H19" s="231">
        <v>-6.6399999999999999E-4</v>
      </c>
      <c r="I19" s="231">
        <v>0</v>
      </c>
    </row>
    <row r="20" spans="2:9">
      <c r="B20" s="270" t="s">
        <v>554</v>
      </c>
      <c r="C20" s="16" t="s">
        <v>616</v>
      </c>
      <c r="D20" s="231">
        <v>3.4299999999999999E-4</v>
      </c>
      <c r="E20" s="693"/>
      <c r="F20" s="693"/>
      <c r="G20" s="231">
        <v>3.4299999999999999E-4</v>
      </c>
      <c r="H20" s="231">
        <v>0</v>
      </c>
      <c r="I20" s="231">
        <v>0</v>
      </c>
    </row>
    <row r="21" spans="2:9">
      <c r="B21" s="270" t="s">
        <v>555</v>
      </c>
      <c r="C21" s="16" t="s">
        <v>617</v>
      </c>
      <c r="D21" s="231">
        <v>2435.2719529999999</v>
      </c>
      <c r="E21" s="231">
        <v>15.626676</v>
      </c>
      <c r="F21" s="231">
        <v>15.499428</v>
      </c>
      <c r="G21" s="231">
        <v>2435.2719529999999</v>
      </c>
      <c r="H21" s="231">
        <v>-3.2077059999999999</v>
      </c>
      <c r="I21" s="231">
        <v>0</v>
      </c>
    </row>
    <row r="22" spans="2:9">
      <c r="B22" s="270" t="s">
        <v>556</v>
      </c>
      <c r="C22" s="16" t="s">
        <v>618</v>
      </c>
      <c r="D22" s="231">
        <v>24.30677</v>
      </c>
      <c r="E22" s="231">
        <v>0.31097599999999997</v>
      </c>
      <c r="F22" s="231">
        <v>0.31097599999999997</v>
      </c>
      <c r="G22" s="231">
        <v>24.30677</v>
      </c>
      <c r="H22" s="231">
        <v>-0.26241199999999998</v>
      </c>
      <c r="I22" s="231">
        <v>0</v>
      </c>
    </row>
    <row r="23" spans="2:9">
      <c r="B23" s="270" t="s">
        <v>557</v>
      </c>
      <c r="C23" s="16" t="s">
        <v>619</v>
      </c>
      <c r="D23" s="231">
        <v>116.713595</v>
      </c>
      <c r="E23" s="231">
        <v>12.782135999999999</v>
      </c>
      <c r="F23" s="231">
        <v>12.782135999999999</v>
      </c>
      <c r="G23" s="231">
        <v>116.713595</v>
      </c>
      <c r="H23" s="231">
        <v>-0.87696700000000005</v>
      </c>
      <c r="I23" s="231">
        <v>0</v>
      </c>
    </row>
    <row r="24" spans="2:9" ht="30">
      <c r="B24" s="261" t="s">
        <v>558</v>
      </c>
      <c r="C24" s="16" t="s">
        <v>620</v>
      </c>
      <c r="D24" s="231">
        <v>0</v>
      </c>
      <c r="E24" s="231">
        <v>0</v>
      </c>
      <c r="F24" s="231">
        <v>0</v>
      </c>
      <c r="G24" s="231">
        <v>0</v>
      </c>
      <c r="H24" s="231">
        <v>0</v>
      </c>
      <c r="I24" s="231">
        <v>0</v>
      </c>
    </row>
    <row r="25" spans="2:9">
      <c r="B25" s="270" t="s">
        <v>560</v>
      </c>
      <c r="C25" s="16" t="s">
        <v>621</v>
      </c>
      <c r="D25" s="231">
        <v>0.281414</v>
      </c>
      <c r="E25" s="231">
        <v>0</v>
      </c>
      <c r="F25" s="231">
        <v>0</v>
      </c>
      <c r="G25" s="231">
        <v>0.281414</v>
      </c>
      <c r="H25" s="231">
        <v>-6.5200000000000002E-4</v>
      </c>
      <c r="I25" s="231">
        <v>0</v>
      </c>
    </row>
    <row r="26" spans="2:9">
      <c r="B26" s="270" t="s">
        <v>561</v>
      </c>
      <c r="C26" s="16" t="s">
        <v>622</v>
      </c>
      <c r="D26" s="231">
        <v>6.508108</v>
      </c>
      <c r="E26" s="231">
        <v>0</v>
      </c>
      <c r="F26" s="231">
        <v>0</v>
      </c>
      <c r="G26" s="231">
        <v>6.508108</v>
      </c>
      <c r="H26" s="231">
        <v>-3.2539999999999999E-3</v>
      </c>
      <c r="I26" s="231">
        <v>0</v>
      </c>
    </row>
    <row r="27" spans="2:9">
      <c r="B27" s="270" t="s">
        <v>562</v>
      </c>
      <c r="C27" s="16" t="s">
        <v>623</v>
      </c>
      <c r="D27" s="231">
        <v>16.447972</v>
      </c>
      <c r="E27" s="231">
        <v>0</v>
      </c>
      <c r="F27" s="231">
        <v>0</v>
      </c>
      <c r="G27" s="231">
        <v>16.447972</v>
      </c>
      <c r="H27" s="231">
        <v>-5.53E-4</v>
      </c>
      <c r="I27" s="231">
        <v>0</v>
      </c>
    </row>
    <row r="28" spans="2:9">
      <c r="B28" s="270" t="s">
        <v>563</v>
      </c>
      <c r="C28" s="16" t="s">
        <v>624</v>
      </c>
      <c r="D28" s="231">
        <v>1.6519790000000001</v>
      </c>
      <c r="E28" s="231">
        <v>0.13030664366484782</v>
      </c>
      <c r="F28" s="231">
        <v>0.13030664366484782</v>
      </c>
      <c r="G28" s="231">
        <v>1.6519790000000001</v>
      </c>
      <c r="H28" s="231">
        <v>-0.130603</v>
      </c>
      <c r="I28" s="231">
        <v>0</v>
      </c>
    </row>
    <row r="29" spans="2:9">
      <c r="B29" s="271" t="s">
        <v>564</v>
      </c>
      <c r="C29" s="265" t="s">
        <v>34</v>
      </c>
      <c r="D29" s="235">
        <v>3232.0701250000002</v>
      </c>
      <c r="E29" s="235">
        <v>30.62290464366485</v>
      </c>
      <c r="F29" s="235">
        <v>30.495656643664848</v>
      </c>
      <c r="G29" s="235">
        <v>3232.0701250000002</v>
      </c>
      <c r="H29" s="235">
        <v>-6.0961639999999999</v>
      </c>
      <c r="I29" s="235">
        <v>0</v>
      </c>
    </row>
    <row r="33" spans="2:9">
      <c r="B33" s="76"/>
      <c r="D33" s="364">
        <f>EOMONTH(D4,-12)</f>
        <v>44926</v>
      </c>
      <c r="E33" s="694"/>
      <c r="F33" s="694"/>
    </row>
    <row r="34" spans="2:9">
      <c r="B34" s="83"/>
      <c r="C34" s="83"/>
      <c r="D34" s="9" t="s">
        <v>2</v>
      </c>
      <c r="E34" s="9" t="s">
        <v>3</v>
      </c>
      <c r="F34" s="9" t="s">
        <v>4</v>
      </c>
      <c r="G34" s="9" t="s">
        <v>36</v>
      </c>
      <c r="H34" s="9" t="s">
        <v>37</v>
      </c>
      <c r="I34" s="9" t="s">
        <v>85</v>
      </c>
    </row>
    <row r="35" spans="2:9">
      <c r="B35" s="83"/>
      <c r="C35" s="83"/>
      <c r="D35" s="683" t="s">
        <v>604</v>
      </c>
      <c r="E35" s="594"/>
      <c r="F35" s="594"/>
      <c r="G35" s="594"/>
      <c r="H35" s="594" t="s">
        <v>600</v>
      </c>
      <c r="I35" s="594" t="s">
        <v>601</v>
      </c>
    </row>
    <row r="36" spans="2:9" ht="45">
      <c r="B36" s="83"/>
      <c r="C36" s="83"/>
      <c r="D36" s="692"/>
      <c r="E36" s="683" t="s">
        <v>602</v>
      </c>
      <c r="F36" s="594"/>
      <c r="G36" s="84" t="s">
        <v>605</v>
      </c>
      <c r="H36" s="594"/>
      <c r="I36" s="594"/>
    </row>
    <row r="37" spans="2:9">
      <c r="B37" s="83"/>
      <c r="C37" s="83"/>
      <c r="D37" s="692"/>
      <c r="E37" s="695"/>
      <c r="F37" s="594" t="s">
        <v>586</v>
      </c>
      <c r="G37" s="695"/>
      <c r="H37" s="594"/>
      <c r="I37" s="594"/>
    </row>
    <row r="38" spans="2:9">
      <c r="B38" s="83"/>
      <c r="C38" s="83"/>
      <c r="D38" s="688"/>
      <c r="E38" s="696"/>
      <c r="F38" s="594"/>
      <c r="G38" s="696"/>
      <c r="H38" s="594"/>
      <c r="I38" s="594"/>
    </row>
    <row r="39" spans="2:9">
      <c r="B39" s="261" t="s">
        <v>296</v>
      </c>
      <c r="C39" s="16" t="s">
        <v>606</v>
      </c>
      <c r="D39" s="231">
        <v>0.60235000000000005</v>
      </c>
      <c r="E39" s="231">
        <v>0</v>
      </c>
      <c r="F39" s="231">
        <v>0</v>
      </c>
      <c r="G39" s="231">
        <v>0.60235000000000005</v>
      </c>
      <c r="H39" s="231">
        <v>-5.5000000000000003E-4</v>
      </c>
      <c r="I39" s="231">
        <v>0</v>
      </c>
    </row>
    <row r="40" spans="2:9">
      <c r="B40" s="270" t="s">
        <v>298</v>
      </c>
      <c r="C40" s="16" t="s">
        <v>607</v>
      </c>
      <c r="D40" s="231">
        <v>0</v>
      </c>
      <c r="E40" s="231">
        <v>0</v>
      </c>
      <c r="F40" s="231">
        <v>0</v>
      </c>
      <c r="G40" s="231">
        <v>0</v>
      </c>
      <c r="H40" s="231">
        <v>0</v>
      </c>
      <c r="I40" s="231">
        <v>0</v>
      </c>
    </row>
    <row r="41" spans="2:9">
      <c r="B41" s="270" t="s">
        <v>539</v>
      </c>
      <c r="C41" s="16" t="s">
        <v>608</v>
      </c>
      <c r="D41" s="231">
        <v>26.415845000000001</v>
      </c>
      <c r="E41" s="231">
        <v>0</v>
      </c>
      <c r="F41" s="231">
        <v>0</v>
      </c>
      <c r="G41" s="231">
        <v>26.415845000000001</v>
      </c>
      <c r="H41" s="231">
        <v>-2.9694999999999999E-2</v>
      </c>
      <c r="I41" s="231">
        <v>0</v>
      </c>
    </row>
    <row r="42" spans="2:9">
      <c r="B42" s="270" t="s">
        <v>541</v>
      </c>
      <c r="C42" s="16" t="s">
        <v>609</v>
      </c>
      <c r="D42" s="231">
        <v>12.829515000000001</v>
      </c>
      <c r="E42" s="231">
        <v>0</v>
      </c>
      <c r="F42" s="231">
        <v>0</v>
      </c>
      <c r="G42" s="231">
        <v>12.829515000000001</v>
      </c>
      <c r="H42" s="231">
        <v>-7.8899999999999999E-4</v>
      </c>
      <c r="I42" s="231">
        <v>0</v>
      </c>
    </row>
    <row r="43" spans="2:9">
      <c r="B43" s="270" t="s">
        <v>543</v>
      </c>
      <c r="C43" s="16" t="s">
        <v>610</v>
      </c>
      <c r="D43" s="231">
        <v>0</v>
      </c>
      <c r="E43" s="231">
        <v>0</v>
      </c>
      <c r="F43" s="231">
        <v>0</v>
      </c>
      <c r="G43" s="231">
        <v>0</v>
      </c>
      <c r="H43" s="231">
        <v>0</v>
      </c>
      <c r="I43" s="231">
        <v>0</v>
      </c>
    </row>
    <row r="44" spans="2:9">
      <c r="B44" s="270" t="s">
        <v>545</v>
      </c>
      <c r="C44" s="16" t="s">
        <v>611</v>
      </c>
      <c r="D44" s="231">
        <v>405.99898899999999</v>
      </c>
      <c r="E44" s="231">
        <v>0.48993900000000001</v>
      </c>
      <c r="F44" s="231">
        <v>0.48993900000000001</v>
      </c>
      <c r="G44" s="231">
        <v>405.99898899999999</v>
      </c>
      <c r="H44" s="231">
        <v>-1.0153099999999999</v>
      </c>
      <c r="I44" s="231">
        <v>0</v>
      </c>
    </row>
    <row r="45" spans="2:9">
      <c r="B45" s="270" t="s">
        <v>547</v>
      </c>
      <c r="C45" s="16" t="s">
        <v>612</v>
      </c>
      <c r="D45" s="231">
        <v>67.935550000000006</v>
      </c>
      <c r="E45" s="231">
        <v>0.44685900000000001</v>
      </c>
      <c r="F45" s="231">
        <v>0.44685900000000001</v>
      </c>
      <c r="G45" s="231">
        <v>67.935550000000006</v>
      </c>
      <c r="H45" s="231">
        <v>-0.25143700000000002</v>
      </c>
      <c r="I45" s="231">
        <v>0</v>
      </c>
    </row>
    <row r="46" spans="2:9">
      <c r="B46" s="270" t="s">
        <v>549</v>
      </c>
      <c r="C46" s="16" t="s">
        <v>613</v>
      </c>
      <c r="D46" s="231">
        <v>2.9412470000000002</v>
      </c>
      <c r="E46" s="231">
        <v>0.137409</v>
      </c>
      <c r="F46" s="231">
        <v>0.137409</v>
      </c>
      <c r="G46" s="231">
        <v>2.9412470000000002</v>
      </c>
      <c r="H46" s="231">
        <v>-0.118993</v>
      </c>
      <c r="I46" s="231">
        <v>0</v>
      </c>
    </row>
    <row r="47" spans="2:9">
      <c r="B47" s="261" t="s">
        <v>551</v>
      </c>
      <c r="C47" s="16" t="s">
        <v>614</v>
      </c>
      <c r="D47" s="231">
        <v>16.469995000000001</v>
      </c>
      <c r="E47" s="231">
        <v>0</v>
      </c>
      <c r="F47" s="231">
        <v>0</v>
      </c>
      <c r="G47" s="231">
        <v>16.469995000000001</v>
      </c>
      <c r="H47" s="231">
        <v>-4.535E-3</v>
      </c>
      <c r="I47" s="231">
        <v>0</v>
      </c>
    </row>
    <row r="48" spans="2:9">
      <c r="B48" s="270" t="s">
        <v>553</v>
      </c>
      <c r="C48" s="16" t="s">
        <v>615</v>
      </c>
      <c r="D48" s="231">
        <v>6.783E-3</v>
      </c>
      <c r="E48" s="231">
        <v>0</v>
      </c>
      <c r="F48" s="231">
        <v>0</v>
      </c>
      <c r="G48" s="231">
        <v>6.783E-3</v>
      </c>
      <c r="H48" s="231">
        <v>-9.9999999999999995E-7</v>
      </c>
      <c r="I48" s="231">
        <v>0</v>
      </c>
    </row>
    <row r="49" spans="2:9">
      <c r="B49" s="270" t="s">
        <v>554</v>
      </c>
      <c r="C49" s="16" t="s">
        <v>616</v>
      </c>
      <c r="D49" s="231">
        <v>12.662625</v>
      </c>
      <c r="E49" s="693"/>
      <c r="F49" s="693"/>
      <c r="G49" s="231">
        <v>12.662625</v>
      </c>
      <c r="H49" s="231">
        <v>-2.0739999999999999E-3</v>
      </c>
      <c r="I49" s="231">
        <v>0</v>
      </c>
    </row>
    <row r="50" spans="2:9">
      <c r="B50" s="270" t="s">
        <v>555</v>
      </c>
      <c r="C50" s="16" t="s">
        <v>617</v>
      </c>
      <c r="D50" s="231">
        <v>2223.7486960000001</v>
      </c>
      <c r="E50" s="231">
        <v>6.6417609999999998</v>
      </c>
      <c r="F50" s="231">
        <v>6.1597999999999997</v>
      </c>
      <c r="G50" s="231">
        <v>2223.7486960000001</v>
      </c>
      <c r="H50" s="231">
        <v>-2.2445379999999999</v>
      </c>
      <c r="I50" s="231">
        <v>0</v>
      </c>
    </row>
    <row r="51" spans="2:9">
      <c r="B51" s="270" t="s">
        <v>556</v>
      </c>
      <c r="C51" s="16" t="s">
        <v>618</v>
      </c>
      <c r="D51" s="231">
        <v>31.532577</v>
      </c>
      <c r="E51" s="231">
        <v>0.457787</v>
      </c>
      <c r="F51" s="231">
        <v>0.457787</v>
      </c>
      <c r="G51" s="231">
        <v>31.532577</v>
      </c>
      <c r="H51" s="231">
        <v>-0.175621</v>
      </c>
      <c r="I51" s="231">
        <v>0</v>
      </c>
    </row>
    <row r="52" spans="2:9">
      <c r="B52" s="270" t="s">
        <v>557</v>
      </c>
      <c r="C52" s="16" t="s">
        <v>619</v>
      </c>
      <c r="D52" s="231">
        <v>64.973291000000003</v>
      </c>
      <c r="E52" s="231">
        <v>0</v>
      </c>
      <c r="F52" s="231">
        <v>0</v>
      </c>
      <c r="G52" s="231">
        <v>64.973291000000003</v>
      </c>
      <c r="H52" s="231">
        <v>-0.15486</v>
      </c>
      <c r="I52" s="231">
        <v>0</v>
      </c>
    </row>
    <row r="53" spans="2:9" ht="30">
      <c r="B53" s="261" t="s">
        <v>558</v>
      </c>
      <c r="C53" s="16" t="s">
        <v>620</v>
      </c>
      <c r="D53" s="231">
        <v>0</v>
      </c>
      <c r="E53" s="231">
        <v>0</v>
      </c>
      <c r="F53" s="231">
        <v>0</v>
      </c>
      <c r="G53" s="231">
        <v>0</v>
      </c>
      <c r="H53" s="231">
        <v>0</v>
      </c>
      <c r="I53" s="231">
        <v>0</v>
      </c>
    </row>
    <row r="54" spans="2:9">
      <c r="B54" s="270" t="s">
        <v>560</v>
      </c>
      <c r="C54" s="16" t="s">
        <v>621</v>
      </c>
      <c r="D54" s="231">
        <v>1.140234</v>
      </c>
      <c r="E54" s="231">
        <v>0</v>
      </c>
      <c r="F54" s="231">
        <v>0</v>
      </c>
      <c r="G54" s="231">
        <v>1.140234</v>
      </c>
      <c r="H54" s="231">
        <v>-2.898E-3</v>
      </c>
      <c r="I54" s="231">
        <v>0</v>
      </c>
    </row>
    <row r="55" spans="2:9">
      <c r="B55" s="270" t="s">
        <v>561</v>
      </c>
      <c r="C55" s="16" t="s">
        <v>622</v>
      </c>
      <c r="D55" s="231">
        <v>7.066821</v>
      </c>
      <c r="E55" s="231">
        <v>0</v>
      </c>
      <c r="F55" s="231">
        <v>0</v>
      </c>
      <c r="G55" s="231">
        <v>7.066821</v>
      </c>
      <c r="H55" s="231">
        <v>-4.0850000000000001E-3</v>
      </c>
      <c r="I55" s="231">
        <v>0</v>
      </c>
    </row>
    <row r="56" spans="2:9">
      <c r="B56" s="270" t="s">
        <v>562</v>
      </c>
      <c r="C56" s="16" t="s">
        <v>623</v>
      </c>
      <c r="D56" s="231">
        <v>16.954008999999999</v>
      </c>
      <c r="E56" s="231">
        <v>0</v>
      </c>
      <c r="F56" s="231">
        <v>0</v>
      </c>
      <c r="G56" s="231">
        <v>16.954008999999999</v>
      </c>
      <c r="H56" s="231">
        <v>-7.0799999999999997E-4</v>
      </c>
      <c r="I56" s="231">
        <v>0</v>
      </c>
    </row>
    <row r="57" spans="2:9">
      <c r="B57" s="270" t="s">
        <v>563</v>
      </c>
      <c r="C57" s="16" t="s">
        <v>624</v>
      </c>
      <c r="D57" s="231">
        <v>1.734534</v>
      </c>
      <c r="E57" s="231">
        <v>0.171069</v>
      </c>
      <c r="F57" s="231">
        <v>0.171069</v>
      </c>
      <c r="G57" s="231">
        <v>1.734534</v>
      </c>
      <c r="H57" s="231">
        <v>-0.132685</v>
      </c>
      <c r="I57" s="231">
        <v>0</v>
      </c>
    </row>
    <row r="58" spans="2:9">
      <c r="B58" s="271" t="s">
        <v>564</v>
      </c>
      <c r="C58" s="265" t="s">
        <v>34</v>
      </c>
      <c r="D58" s="235">
        <v>2893.0130610000001</v>
      </c>
      <c r="E58" s="235">
        <v>8.3448239999999991</v>
      </c>
      <c r="F58" s="235">
        <v>7.8628629999999999</v>
      </c>
      <c r="G58" s="235">
        <v>2893.0130610000001</v>
      </c>
      <c r="H58" s="235">
        <v>-4.1387790000000004</v>
      </c>
      <c r="I58" s="235">
        <v>0</v>
      </c>
    </row>
  </sheetData>
  <mergeCells count="22">
    <mergeCell ref="E49:F49"/>
    <mergeCell ref="E33:F33"/>
    <mergeCell ref="D35:G35"/>
    <mergeCell ref="H35:H38"/>
    <mergeCell ref="I35:I38"/>
    <mergeCell ref="D36:D38"/>
    <mergeCell ref="E36:F36"/>
    <mergeCell ref="E37:E38"/>
    <mergeCell ref="F37:F38"/>
    <mergeCell ref="G37:G38"/>
    <mergeCell ref="H3:I3"/>
    <mergeCell ref="D7:D9"/>
    <mergeCell ref="B2:I2"/>
    <mergeCell ref="E20:F20"/>
    <mergeCell ref="E4:F4"/>
    <mergeCell ref="D6:G6"/>
    <mergeCell ref="H6:H9"/>
    <mergeCell ref="I6:I9"/>
    <mergeCell ref="E7:F7"/>
    <mergeCell ref="E8:E9"/>
    <mergeCell ref="F8:F9"/>
    <mergeCell ref="G8:G9"/>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heetViews>
  <sheetFormatPr baseColWidth="10" defaultRowHeight="15"/>
  <cols>
    <col min="1" max="1" width="3.85546875" customWidth="1"/>
    <col min="3" max="3" width="20.7109375" customWidth="1"/>
    <col min="4" max="4" width="26.42578125" customWidth="1"/>
    <col min="5" max="6" width="29.140625" customWidth="1"/>
  </cols>
  <sheetData>
    <row r="2" spans="2:6" ht="18.75">
      <c r="B2" s="581" t="s">
        <v>1125</v>
      </c>
      <c r="C2" s="581"/>
      <c r="D2" s="581"/>
      <c r="E2" s="581"/>
      <c r="F2" s="581"/>
    </row>
    <row r="3" spans="2:6">
      <c r="B3" s="81"/>
      <c r="F3" s="208" t="s">
        <v>1204</v>
      </c>
    </row>
    <row r="4" spans="2:6">
      <c r="B4" s="694"/>
      <c r="C4" s="694"/>
      <c r="D4" s="76"/>
      <c r="E4" s="280">
        <f>Table!G7</f>
        <v>45291</v>
      </c>
      <c r="F4" s="76"/>
    </row>
    <row r="5" spans="2:6">
      <c r="B5" s="694"/>
      <c r="C5" s="694"/>
      <c r="E5" s="15" t="s">
        <v>2</v>
      </c>
      <c r="F5" s="15" t="s">
        <v>3</v>
      </c>
    </row>
    <row r="6" spans="2:6" ht="15" customHeight="1">
      <c r="B6" s="694"/>
      <c r="C6" s="694"/>
      <c r="E6" s="594" t="s">
        <v>625</v>
      </c>
      <c r="F6" s="594"/>
    </row>
    <row r="7" spans="2:6">
      <c r="B7" s="694"/>
      <c r="C7" s="694"/>
      <c r="D7" s="83"/>
      <c r="E7" s="594"/>
      <c r="F7" s="594"/>
    </row>
    <row r="8" spans="2:6">
      <c r="B8" s="694"/>
      <c r="C8" s="694"/>
      <c r="D8" s="83"/>
      <c r="E8" s="9" t="s">
        <v>626</v>
      </c>
      <c r="F8" s="9" t="s">
        <v>627</v>
      </c>
    </row>
    <row r="9" spans="2:6">
      <c r="B9" s="275" t="s">
        <v>296</v>
      </c>
      <c r="C9" s="699" t="s">
        <v>628</v>
      </c>
      <c r="D9" s="699"/>
      <c r="E9" s="16">
        <v>0</v>
      </c>
      <c r="F9" s="16">
        <v>0</v>
      </c>
    </row>
    <row r="10" spans="2:6">
      <c r="B10" s="275" t="s">
        <v>298</v>
      </c>
      <c r="C10" s="699" t="s">
        <v>629</v>
      </c>
      <c r="D10" s="699"/>
      <c r="E10" s="16">
        <v>0</v>
      </c>
      <c r="F10" s="16">
        <v>0</v>
      </c>
    </row>
    <row r="11" spans="2:6">
      <c r="B11" s="276" t="s">
        <v>539</v>
      </c>
      <c r="C11" s="697" t="s">
        <v>630</v>
      </c>
      <c r="D11" s="697"/>
      <c r="E11" s="16">
        <v>0</v>
      </c>
      <c r="F11" s="16">
        <v>0</v>
      </c>
    </row>
    <row r="12" spans="2:6">
      <c r="B12" s="276" t="s">
        <v>541</v>
      </c>
      <c r="C12" s="697" t="s">
        <v>631</v>
      </c>
      <c r="D12" s="697"/>
      <c r="E12" s="16">
        <v>0</v>
      </c>
      <c r="F12" s="16">
        <v>0</v>
      </c>
    </row>
    <row r="13" spans="2:6">
      <c r="B13" s="276" t="s">
        <v>543</v>
      </c>
      <c r="C13" s="697" t="s">
        <v>632</v>
      </c>
      <c r="D13" s="697"/>
      <c r="E13" s="16">
        <v>0</v>
      </c>
      <c r="F13" s="16">
        <v>0</v>
      </c>
    </row>
    <row r="14" spans="2:6">
      <c r="B14" s="276" t="s">
        <v>545</v>
      </c>
      <c r="C14" s="697" t="s">
        <v>633</v>
      </c>
      <c r="D14" s="697"/>
      <c r="E14" s="16">
        <v>0</v>
      </c>
      <c r="F14" s="16">
        <v>0</v>
      </c>
    </row>
    <row r="15" spans="2:6">
      <c r="B15" s="276" t="s">
        <v>547</v>
      </c>
      <c r="C15" s="697" t="s">
        <v>634</v>
      </c>
      <c r="D15" s="697"/>
      <c r="E15" s="16">
        <v>0</v>
      </c>
      <c r="F15" s="16">
        <v>0</v>
      </c>
    </row>
    <row r="16" spans="2:6">
      <c r="B16" s="277" t="s">
        <v>549</v>
      </c>
      <c r="C16" s="698" t="s">
        <v>34</v>
      </c>
      <c r="D16" s="698"/>
      <c r="E16" s="92">
        <v>0</v>
      </c>
      <c r="F16" s="92">
        <v>0</v>
      </c>
    </row>
    <row r="20" spans="2:6">
      <c r="B20" s="694"/>
      <c r="C20" s="694"/>
      <c r="D20" s="76"/>
      <c r="E20" s="280">
        <f>EOMONTH(E4,-12)</f>
        <v>44926</v>
      </c>
      <c r="F20" s="76"/>
    </row>
    <row r="21" spans="2:6">
      <c r="B21" s="694"/>
      <c r="C21" s="694"/>
      <c r="E21" s="15" t="s">
        <v>2</v>
      </c>
      <c r="F21" s="15" t="s">
        <v>3</v>
      </c>
    </row>
    <row r="22" spans="2:6">
      <c r="B22" s="694"/>
      <c r="C22" s="694"/>
      <c r="E22" s="594" t="s">
        <v>625</v>
      </c>
      <c r="F22" s="594"/>
    </row>
    <row r="23" spans="2:6">
      <c r="B23" s="694"/>
      <c r="C23" s="694"/>
      <c r="D23" s="83"/>
      <c r="E23" s="594"/>
      <c r="F23" s="594"/>
    </row>
    <row r="24" spans="2:6">
      <c r="B24" s="694"/>
      <c r="C24" s="694"/>
      <c r="D24" s="83"/>
      <c r="E24" s="9" t="s">
        <v>626</v>
      </c>
      <c r="F24" s="9" t="s">
        <v>627</v>
      </c>
    </row>
    <row r="25" spans="2:6">
      <c r="B25" s="275" t="s">
        <v>296</v>
      </c>
      <c r="C25" s="699" t="s">
        <v>628</v>
      </c>
      <c r="D25" s="699"/>
      <c r="E25" s="16">
        <v>0</v>
      </c>
      <c r="F25" s="16">
        <v>0</v>
      </c>
    </row>
    <row r="26" spans="2:6">
      <c r="B26" s="275" t="s">
        <v>298</v>
      </c>
      <c r="C26" s="699" t="s">
        <v>629</v>
      </c>
      <c r="D26" s="699"/>
      <c r="E26" s="16">
        <v>0</v>
      </c>
      <c r="F26" s="16">
        <v>0</v>
      </c>
    </row>
    <row r="27" spans="2:6">
      <c r="B27" s="276" t="s">
        <v>539</v>
      </c>
      <c r="C27" s="697" t="s">
        <v>630</v>
      </c>
      <c r="D27" s="697"/>
      <c r="E27" s="16">
        <v>0</v>
      </c>
      <c r="F27" s="16">
        <v>0</v>
      </c>
    </row>
    <row r="28" spans="2:6">
      <c r="B28" s="276" t="s">
        <v>541</v>
      </c>
      <c r="C28" s="697" t="s">
        <v>631</v>
      </c>
      <c r="D28" s="697"/>
      <c r="E28" s="16">
        <v>0</v>
      </c>
      <c r="F28" s="16">
        <v>0</v>
      </c>
    </row>
    <row r="29" spans="2:6">
      <c r="B29" s="276" t="s">
        <v>543</v>
      </c>
      <c r="C29" s="697" t="s">
        <v>632</v>
      </c>
      <c r="D29" s="697"/>
      <c r="E29" s="16">
        <v>0</v>
      </c>
      <c r="F29" s="16">
        <v>0</v>
      </c>
    </row>
    <row r="30" spans="2:6">
      <c r="B30" s="276" t="s">
        <v>545</v>
      </c>
      <c r="C30" s="697" t="s">
        <v>633</v>
      </c>
      <c r="D30" s="697"/>
      <c r="E30" s="16">
        <v>0</v>
      </c>
      <c r="F30" s="16">
        <v>0</v>
      </c>
    </row>
    <row r="31" spans="2:6">
      <c r="B31" s="276" t="s">
        <v>547</v>
      </c>
      <c r="C31" s="697" t="s">
        <v>634</v>
      </c>
      <c r="D31" s="697"/>
      <c r="E31" s="16">
        <v>0</v>
      </c>
      <c r="F31" s="16">
        <v>0</v>
      </c>
    </row>
    <row r="32" spans="2:6">
      <c r="B32" s="277" t="s">
        <v>549</v>
      </c>
      <c r="C32" s="698" t="s">
        <v>34</v>
      </c>
      <c r="D32" s="698"/>
      <c r="E32" s="92">
        <v>0</v>
      </c>
      <c r="F32" s="92">
        <v>0</v>
      </c>
    </row>
  </sheetData>
  <mergeCells count="29">
    <mergeCell ref="C29:D29"/>
    <mergeCell ref="C30:D30"/>
    <mergeCell ref="C31:D31"/>
    <mergeCell ref="C32:D32"/>
    <mergeCell ref="B24:C24"/>
    <mergeCell ref="C25:D25"/>
    <mergeCell ref="C26:D26"/>
    <mergeCell ref="C27:D27"/>
    <mergeCell ref="C28:D28"/>
    <mergeCell ref="B20:C20"/>
    <mergeCell ref="B21:C21"/>
    <mergeCell ref="B22:C22"/>
    <mergeCell ref="E22:F23"/>
    <mergeCell ref="B23:C23"/>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s>
  <hyperlinks>
    <hyperlink ref="F3" location="Table!A1" display="Back to table" xr:uid="{783A8B2D-96AB-46C4-BABE-F5C56FD62B30}"/>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heetViews>
  <sheetFormatPr baseColWidth="10" defaultRowHeight="15"/>
  <cols>
    <col min="1" max="1" width="4" customWidth="1"/>
    <col min="2" max="2" width="8.7109375" customWidth="1"/>
    <col min="3" max="3" width="38.85546875" style="6" customWidth="1"/>
    <col min="4" max="8" width="16.85546875" customWidth="1"/>
  </cols>
  <sheetData>
    <row r="2" spans="2:8" ht="18.75">
      <c r="B2" s="581" t="s">
        <v>1126</v>
      </c>
      <c r="C2" s="581"/>
      <c r="D2" s="581"/>
      <c r="E2" s="581"/>
      <c r="F2" s="581"/>
      <c r="G2" s="581"/>
      <c r="H2" s="581"/>
    </row>
    <row r="3" spans="2:8">
      <c r="G3" s="582" t="s">
        <v>1204</v>
      </c>
      <c r="H3" s="582"/>
    </row>
    <row r="4" spans="2:8">
      <c r="D4" s="364">
        <f>Table!G7</f>
        <v>45291</v>
      </c>
    </row>
    <row r="5" spans="2:8">
      <c r="C5" s="195"/>
      <c r="D5" s="700" t="s">
        <v>637</v>
      </c>
      <c r="E5" s="703" t="s">
        <v>638</v>
      </c>
      <c r="F5" s="85"/>
      <c r="G5" s="85"/>
      <c r="H5" s="86"/>
    </row>
    <row r="6" spans="2:8">
      <c r="C6" s="195"/>
      <c r="D6" s="701"/>
      <c r="E6" s="704"/>
      <c r="F6" s="700" t="s">
        <v>642</v>
      </c>
      <c r="G6" s="703" t="s">
        <v>643</v>
      </c>
      <c r="H6" s="87"/>
    </row>
    <row r="7" spans="2:8" ht="45">
      <c r="C7" s="195"/>
      <c r="D7" s="702"/>
      <c r="E7" s="705"/>
      <c r="F7" s="702"/>
      <c r="G7" s="705"/>
      <c r="H7" s="88" t="s">
        <v>644</v>
      </c>
    </row>
    <row r="8" spans="2:8">
      <c r="C8" s="195"/>
      <c r="D8" s="2" t="s">
        <v>2</v>
      </c>
      <c r="E8" s="89" t="s">
        <v>3</v>
      </c>
      <c r="F8" s="2" t="s">
        <v>4</v>
      </c>
      <c r="G8" s="89" t="s">
        <v>36</v>
      </c>
      <c r="H8" s="2" t="s">
        <v>37</v>
      </c>
    </row>
    <row r="9" spans="2:8">
      <c r="B9" s="2">
        <v>1</v>
      </c>
      <c r="C9" s="35" t="s">
        <v>537</v>
      </c>
      <c r="D9" s="247">
        <v>90.014053000000004</v>
      </c>
      <c r="E9" s="247">
        <v>37787.089859</v>
      </c>
      <c r="F9" s="247">
        <v>37787.089859</v>
      </c>
      <c r="G9" s="247" t="s">
        <v>1031</v>
      </c>
      <c r="H9" s="392" t="s">
        <v>1031</v>
      </c>
    </row>
    <row r="10" spans="2:8">
      <c r="B10" s="2">
        <v>2</v>
      </c>
      <c r="C10" s="35" t="s">
        <v>639</v>
      </c>
      <c r="D10" s="247">
        <v>159.90591562000012</v>
      </c>
      <c r="E10" s="247">
        <v>5754.1035183800004</v>
      </c>
      <c r="F10" s="247">
        <v>4483.4769719099995</v>
      </c>
      <c r="G10" s="247">
        <v>1270.62654647</v>
      </c>
      <c r="H10" s="541" t="s">
        <v>1031</v>
      </c>
    </row>
    <row r="11" spans="2:8">
      <c r="B11" s="2">
        <v>3</v>
      </c>
      <c r="C11" s="35" t="s">
        <v>34</v>
      </c>
      <c r="D11" s="247">
        <v>249.91996862000013</v>
      </c>
      <c r="E11" s="247">
        <v>43541.193377379997</v>
      </c>
      <c r="F11" s="247">
        <v>42270.56683091</v>
      </c>
      <c r="G11" s="247">
        <v>1270.62654647</v>
      </c>
      <c r="H11" s="392" t="s">
        <v>1031</v>
      </c>
    </row>
    <row r="12" spans="2:8">
      <c r="B12" s="2">
        <v>4</v>
      </c>
      <c r="C12" s="90" t="s">
        <v>640</v>
      </c>
      <c r="D12" s="394">
        <v>12.13117025</v>
      </c>
      <c r="E12" s="247">
        <v>180.26894931000001</v>
      </c>
      <c r="F12" s="247">
        <v>180.26894931000001</v>
      </c>
      <c r="G12" s="395" t="s">
        <v>1031</v>
      </c>
      <c r="H12" s="392" t="s">
        <v>1031</v>
      </c>
    </row>
    <row r="13" spans="2:8">
      <c r="B13" s="3" t="s">
        <v>420</v>
      </c>
      <c r="C13" s="91" t="s">
        <v>641</v>
      </c>
      <c r="D13" s="394" t="s">
        <v>1031</v>
      </c>
      <c r="E13" s="247" t="s">
        <v>1031</v>
      </c>
      <c r="F13" s="393" t="s">
        <v>1031</v>
      </c>
      <c r="G13" s="541" t="s">
        <v>1031</v>
      </c>
      <c r="H13" s="541" t="s">
        <v>1031</v>
      </c>
    </row>
    <row r="17" spans="2:8">
      <c r="D17" s="364">
        <f>EOMONTH(D4,-12)</f>
        <v>44926</v>
      </c>
    </row>
    <row r="18" spans="2:8">
      <c r="C18" s="195"/>
      <c r="D18" s="700" t="s">
        <v>637</v>
      </c>
      <c r="E18" s="703" t="s">
        <v>638</v>
      </c>
      <c r="F18" s="85"/>
      <c r="G18" s="85"/>
      <c r="H18" s="86"/>
    </row>
    <row r="19" spans="2:8">
      <c r="C19" s="195"/>
      <c r="D19" s="701"/>
      <c r="E19" s="704"/>
      <c r="F19" s="700" t="s">
        <v>642</v>
      </c>
      <c r="G19" s="703" t="s">
        <v>643</v>
      </c>
      <c r="H19" s="87"/>
    </row>
    <row r="20" spans="2:8" ht="45">
      <c r="C20" s="195"/>
      <c r="D20" s="702"/>
      <c r="E20" s="705"/>
      <c r="F20" s="702"/>
      <c r="G20" s="705"/>
      <c r="H20" s="88" t="s">
        <v>644</v>
      </c>
    </row>
    <row r="21" spans="2:8">
      <c r="C21" s="195"/>
      <c r="D21" s="2" t="s">
        <v>2</v>
      </c>
      <c r="E21" s="89" t="s">
        <v>3</v>
      </c>
      <c r="F21" s="2" t="s">
        <v>4</v>
      </c>
      <c r="G21" s="89" t="s">
        <v>36</v>
      </c>
      <c r="H21" s="2" t="s">
        <v>37</v>
      </c>
    </row>
    <row r="22" spans="2:8">
      <c r="B22" s="2">
        <v>1</v>
      </c>
      <c r="C22" s="35" t="s">
        <v>537</v>
      </c>
      <c r="D22" s="171">
        <v>90.014053000000004</v>
      </c>
      <c r="E22" s="171">
        <v>36710.200023999998</v>
      </c>
      <c r="F22" s="171">
        <v>36710.200023999998</v>
      </c>
      <c r="G22" s="171" t="s">
        <v>1031</v>
      </c>
      <c r="H22" s="237" t="s">
        <v>1031</v>
      </c>
    </row>
    <row r="23" spans="2:8">
      <c r="B23" s="2">
        <v>2</v>
      </c>
      <c r="C23" s="35" t="s">
        <v>639</v>
      </c>
      <c r="D23" s="171">
        <v>32.099261399999854</v>
      </c>
      <c r="E23" s="171">
        <v>5603.1751216000002</v>
      </c>
      <c r="F23" s="171">
        <v>4241.1477452999998</v>
      </c>
      <c r="G23" s="171">
        <v>1362.0273763</v>
      </c>
      <c r="H23" s="542" t="s">
        <v>1031</v>
      </c>
    </row>
    <row r="24" spans="2:8">
      <c r="B24" s="2">
        <v>3</v>
      </c>
      <c r="C24" s="35" t="s">
        <v>34</v>
      </c>
      <c r="D24" s="171">
        <v>122.11331439999985</v>
      </c>
      <c r="E24" s="171">
        <v>42313.375145599995</v>
      </c>
      <c r="F24" s="171">
        <v>40951.347769300002</v>
      </c>
      <c r="G24" s="232">
        <v>1362.0273763</v>
      </c>
      <c r="H24" s="237" t="s">
        <v>1031</v>
      </c>
    </row>
    <row r="25" spans="2:8">
      <c r="B25" s="2">
        <v>4</v>
      </c>
      <c r="C25" s="90" t="s">
        <v>640</v>
      </c>
      <c r="D25" s="238">
        <v>0.56966368999998274</v>
      </c>
      <c r="E25" s="171">
        <v>127.99712580000001</v>
      </c>
      <c r="F25" s="171">
        <v>127.99712580000001</v>
      </c>
      <c r="G25" s="239" t="s">
        <v>1031</v>
      </c>
      <c r="H25" s="237" t="s">
        <v>1031</v>
      </c>
    </row>
    <row r="26" spans="2:8">
      <c r="B26" s="3" t="s">
        <v>420</v>
      </c>
      <c r="C26" s="91" t="s">
        <v>641</v>
      </c>
      <c r="D26" s="238" t="s">
        <v>1031</v>
      </c>
      <c r="E26" s="171" t="s">
        <v>1031</v>
      </c>
      <c r="F26" s="542" t="s">
        <v>1031</v>
      </c>
      <c r="G26" s="542" t="s">
        <v>1031</v>
      </c>
      <c r="H26" s="542"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zoomScale="80" zoomScaleNormal="80" workbookViewId="0"/>
  </sheetViews>
  <sheetFormatPr baseColWidth="10" defaultRowHeight="15"/>
  <cols>
    <col min="1" max="1" width="3.85546875" customWidth="1"/>
    <col min="3" max="3" width="65.85546875" style="6" customWidth="1"/>
    <col min="4" max="9" width="14.42578125" customWidth="1"/>
  </cols>
  <sheetData>
    <row r="2" spans="2:9" ht="18.75">
      <c r="B2" s="581" t="s">
        <v>1127</v>
      </c>
      <c r="C2" s="581"/>
      <c r="D2" s="581"/>
      <c r="E2" s="581"/>
      <c r="F2" s="581"/>
      <c r="G2" s="581"/>
      <c r="H2" s="581"/>
      <c r="I2" s="581"/>
    </row>
    <row r="3" spans="2:9">
      <c r="H3" s="582" t="s">
        <v>1204</v>
      </c>
      <c r="I3" s="582"/>
    </row>
    <row r="4" spans="2:9">
      <c r="D4" s="364">
        <f>Table!G7</f>
        <v>45291</v>
      </c>
    </row>
    <row r="5" spans="2:9" ht="31.5" customHeight="1">
      <c r="B5" s="95"/>
      <c r="C5" s="706" t="s">
        <v>645</v>
      </c>
      <c r="D5" s="707" t="s">
        <v>646</v>
      </c>
      <c r="E5" s="706"/>
      <c r="F5" s="708" t="s">
        <v>647</v>
      </c>
      <c r="G5" s="707"/>
      <c r="H5" s="709" t="s">
        <v>648</v>
      </c>
      <c r="I5" s="710"/>
    </row>
    <row r="6" spans="2:9" ht="45">
      <c r="B6" s="94"/>
      <c r="C6" s="706"/>
      <c r="D6" s="99" t="s">
        <v>603</v>
      </c>
      <c r="E6" s="98" t="s">
        <v>559</v>
      </c>
      <c r="F6" s="99" t="s">
        <v>603</v>
      </c>
      <c r="G6" s="98" t="s">
        <v>559</v>
      </c>
      <c r="H6" s="97" t="s">
        <v>649</v>
      </c>
      <c r="I6" s="97" t="s">
        <v>650</v>
      </c>
    </row>
    <row r="7" spans="2:9">
      <c r="B7" s="94"/>
      <c r="C7" s="706"/>
      <c r="D7" s="96" t="s">
        <v>2</v>
      </c>
      <c r="E7" s="15" t="s">
        <v>3</v>
      </c>
      <c r="F7" s="15" t="s">
        <v>4</v>
      </c>
      <c r="G7" s="15" t="s">
        <v>36</v>
      </c>
      <c r="H7" s="15" t="s">
        <v>37</v>
      </c>
      <c r="I7" s="15" t="s">
        <v>85</v>
      </c>
    </row>
    <row r="8" spans="2:9">
      <c r="B8" s="9">
        <v>1</v>
      </c>
      <c r="C8" s="16" t="s">
        <v>651</v>
      </c>
      <c r="D8" s="398">
        <v>447.49957329</v>
      </c>
      <c r="E8" s="399" t="s">
        <v>1031</v>
      </c>
      <c r="F8" s="399">
        <v>447.49957329</v>
      </c>
      <c r="G8" s="399" t="s">
        <v>1031</v>
      </c>
      <c r="H8" s="399" t="s">
        <v>1031</v>
      </c>
      <c r="I8" s="400" t="s">
        <v>1031</v>
      </c>
    </row>
    <row r="9" spans="2:9">
      <c r="B9" s="9">
        <v>2</v>
      </c>
      <c r="C9" s="102" t="s">
        <v>652</v>
      </c>
      <c r="D9" s="398">
        <v>425.20750816000003</v>
      </c>
      <c r="E9" s="399">
        <v>0.19227880999999999</v>
      </c>
      <c r="F9" s="399">
        <v>425.20750816000003</v>
      </c>
      <c r="G9" s="399">
        <v>9.6139410000000008E-2</v>
      </c>
      <c r="H9" s="399">
        <v>2.0760400000000002E-2</v>
      </c>
      <c r="I9" s="400">
        <v>4.881312473715166E-5</v>
      </c>
    </row>
    <row r="10" spans="2:9">
      <c r="B10" s="9">
        <v>3</v>
      </c>
      <c r="C10" s="102" t="s">
        <v>653</v>
      </c>
      <c r="D10" s="398">
        <v>255.543511</v>
      </c>
      <c r="E10" s="399" t="s">
        <v>1031</v>
      </c>
      <c r="F10" s="399">
        <v>255.543511</v>
      </c>
      <c r="G10" s="399" t="s">
        <v>1031</v>
      </c>
      <c r="H10" s="399" t="s">
        <v>1031</v>
      </c>
      <c r="I10" s="400" t="s">
        <v>1031</v>
      </c>
    </row>
    <row r="11" spans="2:9">
      <c r="B11" s="9">
        <v>4</v>
      </c>
      <c r="C11" s="102" t="s">
        <v>654</v>
      </c>
      <c r="D11" s="398">
        <v>540.47048596000002</v>
      </c>
      <c r="E11" s="399" t="s">
        <v>1031</v>
      </c>
      <c r="F11" s="399">
        <v>540.47048596000002</v>
      </c>
      <c r="G11" s="399" t="s">
        <v>1031</v>
      </c>
      <c r="H11" s="399" t="s">
        <v>1031</v>
      </c>
      <c r="I11" s="400" t="s">
        <v>1031</v>
      </c>
    </row>
    <row r="12" spans="2:9">
      <c r="B12" s="9">
        <v>5</v>
      </c>
      <c r="C12" s="102" t="s">
        <v>655</v>
      </c>
      <c r="D12" s="398" t="s">
        <v>1031</v>
      </c>
      <c r="E12" s="399" t="s">
        <v>1031</v>
      </c>
      <c r="F12" s="399" t="s">
        <v>1031</v>
      </c>
      <c r="G12" s="399" t="s">
        <v>1031</v>
      </c>
      <c r="H12" s="399" t="s">
        <v>1031</v>
      </c>
      <c r="I12" s="400" t="s">
        <v>1031</v>
      </c>
    </row>
    <row r="13" spans="2:9">
      <c r="B13" s="9">
        <v>6</v>
      </c>
      <c r="C13" s="102" t="s">
        <v>425</v>
      </c>
      <c r="D13" s="398">
        <v>300.86114691</v>
      </c>
      <c r="E13" s="399">
        <v>2.3300540000000001</v>
      </c>
      <c r="F13" s="399">
        <v>300.86114691</v>
      </c>
      <c r="G13" s="399">
        <v>1.165027</v>
      </c>
      <c r="H13" s="399">
        <v>65.235434280000007</v>
      </c>
      <c r="I13" s="400">
        <v>0.21599265201246873</v>
      </c>
    </row>
    <row r="14" spans="2:9">
      <c r="B14" s="9">
        <v>7</v>
      </c>
      <c r="C14" s="102" t="s">
        <v>431</v>
      </c>
      <c r="D14" s="398">
        <v>135.3629215</v>
      </c>
      <c r="E14" s="399">
        <v>25.849083230000002</v>
      </c>
      <c r="F14" s="399">
        <v>135.3629215</v>
      </c>
      <c r="G14" s="399">
        <v>8.0068914499999995</v>
      </c>
      <c r="H14" s="399">
        <v>118.27530378</v>
      </c>
      <c r="I14" s="400">
        <v>0.82496657661992168</v>
      </c>
    </row>
    <row r="15" spans="2:9">
      <c r="B15" s="9">
        <v>8</v>
      </c>
      <c r="C15" s="102" t="s">
        <v>656</v>
      </c>
      <c r="D15" s="398">
        <v>4257.6312565100006</v>
      </c>
      <c r="E15" s="399">
        <v>712.95468473000005</v>
      </c>
      <c r="F15" s="399">
        <v>4257.6312565100006</v>
      </c>
      <c r="G15" s="399">
        <v>195.20078232</v>
      </c>
      <c r="H15" s="399">
        <v>3240.96610904</v>
      </c>
      <c r="I15" s="400">
        <v>0.72784378139077022</v>
      </c>
    </row>
    <row r="16" spans="2:9">
      <c r="B16" s="9">
        <v>9</v>
      </c>
      <c r="C16" s="102" t="s">
        <v>657</v>
      </c>
      <c r="D16" s="398">
        <v>32880.500232409999</v>
      </c>
      <c r="E16" s="399">
        <v>3819.7000921399999</v>
      </c>
      <c r="F16" s="399">
        <v>32880.500232409999</v>
      </c>
      <c r="G16" s="399">
        <v>1296.0059587000001</v>
      </c>
      <c r="H16" s="399">
        <v>13128.701381340001</v>
      </c>
      <c r="I16" s="400">
        <v>0.38414404643722888</v>
      </c>
    </row>
    <row r="17" spans="2:9">
      <c r="B17" s="9">
        <v>10</v>
      </c>
      <c r="C17" s="102" t="s">
        <v>433</v>
      </c>
      <c r="D17" s="398">
        <v>192.40011956000001</v>
      </c>
      <c r="E17" s="399">
        <v>2.05068603</v>
      </c>
      <c r="F17" s="399">
        <v>192.40011956000001</v>
      </c>
      <c r="G17" s="399">
        <v>0.86714671999999993</v>
      </c>
      <c r="H17" s="399">
        <v>232.08957684000001</v>
      </c>
      <c r="I17" s="400">
        <v>1.2008736984138606</v>
      </c>
    </row>
    <row r="18" spans="2:9">
      <c r="B18" s="9">
        <v>11</v>
      </c>
      <c r="C18" s="102" t="s">
        <v>658</v>
      </c>
      <c r="D18" s="398">
        <v>391.97922869999996</v>
      </c>
      <c r="E18" s="399">
        <v>30.33517492</v>
      </c>
      <c r="F18" s="399">
        <v>391.97922869999996</v>
      </c>
      <c r="G18" s="399">
        <v>6.0670349800000007</v>
      </c>
      <c r="H18" s="399">
        <v>597.06939552999995</v>
      </c>
      <c r="I18" s="400">
        <v>1.5000000000251226</v>
      </c>
    </row>
    <row r="19" spans="2:9">
      <c r="B19" s="9">
        <v>12</v>
      </c>
      <c r="C19" s="102" t="s">
        <v>419</v>
      </c>
      <c r="D19" s="398">
        <v>4483.4769719099995</v>
      </c>
      <c r="E19" s="399" t="s">
        <v>1031</v>
      </c>
      <c r="F19" s="399">
        <v>4483.4769719099995</v>
      </c>
      <c r="G19" s="399" t="s">
        <v>1031</v>
      </c>
      <c r="H19" s="399">
        <v>448.34769719000002</v>
      </c>
      <c r="I19" s="400">
        <v>9.9999999999776962E-2</v>
      </c>
    </row>
    <row r="20" spans="2:9">
      <c r="B20" s="9">
        <v>13</v>
      </c>
      <c r="C20" s="102" t="s">
        <v>659</v>
      </c>
      <c r="D20" s="398" t="s">
        <v>1031</v>
      </c>
      <c r="E20" s="399" t="s">
        <v>1031</v>
      </c>
      <c r="F20" s="399" t="s">
        <v>1031</v>
      </c>
      <c r="G20" s="399" t="s">
        <v>1031</v>
      </c>
      <c r="H20" s="399" t="s">
        <v>1031</v>
      </c>
      <c r="I20" s="400" t="s">
        <v>1031</v>
      </c>
    </row>
    <row r="21" spans="2:9">
      <c r="B21" s="9">
        <v>14</v>
      </c>
      <c r="C21" s="102" t="s">
        <v>660</v>
      </c>
      <c r="D21" s="398" t="s">
        <v>1031</v>
      </c>
      <c r="E21" s="399" t="s">
        <v>1031</v>
      </c>
      <c r="F21" s="399" t="s">
        <v>1031</v>
      </c>
      <c r="G21" s="399" t="s">
        <v>1031</v>
      </c>
      <c r="H21" s="399" t="s">
        <v>1031</v>
      </c>
      <c r="I21" s="400" t="s">
        <v>1031</v>
      </c>
    </row>
    <row r="22" spans="2:9">
      <c r="B22" s="9">
        <v>15</v>
      </c>
      <c r="C22" s="102" t="s">
        <v>139</v>
      </c>
      <c r="D22" s="398">
        <v>437.22801188</v>
      </c>
      <c r="E22" s="399" t="s">
        <v>1031</v>
      </c>
      <c r="F22" s="399">
        <v>437.22801188</v>
      </c>
      <c r="G22" s="399" t="s">
        <v>1031</v>
      </c>
      <c r="H22" s="399">
        <v>750.01837388000001</v>
      </c>
      <c r="I22" s="400">
        <v>1.7153941501942178</v>
      </c>
    </row>
    <row r="23" spans="2:9">
      <c r="B23" s="9">
        <v>16</v>
      </c>
      <c r="C23" s="102" t="s">
        <v>661</v>
      </c>
      <c r="D23" s="398">
        <v>217.87167041000001</v>
      </c>
      <c r="E23" s="399">
        <v>8.6822631599999998</v>
      </c>
      <c r="F23" s="399">
        <v>217.87167041000001</v>
      </c>
      <c r="G23" s="399">
        <v>4.1611315800000002</v>
      </c>
      <c r="H23" s="399">
        <v>195.03401999000002</v>
      </c>
      <c r="I23" s="400">
        <v>0.8784018318103467</v>
      </c>
    </row>
    <row r="24" spans="2:9">
      <c r="B24" s="98">
        <v>17</v>
      </c>
      <c r="C24" s="92" t="s">
        <v>662</v>
      </c>
      <c r="D24" s="401">
        <v>44966.032638199991</v>
      </c>
      <c r="E24" s="402">
        <v>4602.0943170199998</v>
      </c>
      <c r="F24" s="402">
        <v>44966.032638199991</v>
      </c>
      <c r="G24" s="402">
        <v>1511.57011216</v>
      </c>
      <c r="H24" s="402">
        <v>18775.758052270001</v>
      </c>
      <c r="I24" s="403">
        <v>0.40397432184956167</v>
      </c>
    </row>
    <row r="28" spans="2:9">
      <c r="D28" s="364">
        <f>EOMONTH(D4,-12)</f>
        <v>44926</v>
      </c>
    </row>
    <row r="29" spans="2:9">
      <c r="B29" s="95"/>
      <c r="C29" s="706" t="s">
        <v>645</v>
      </c>
      <c r="D29" s="707" t="s">
        <v>646</v>
      </c>
      <c r="E29" s="706"/>
      <c r="F29" s="708" t="s">
        <v>647</v>
      </c>
      <c r="G29" s="707"/>
      <c r="H29" s="709" t="s">
        <v>648</v>
      </c>
      <c r="I29" s="710"/>
    </row>
    <row r="30" spans="2:9" ht="45">
      <c r="B30" s="94"/>
      <c r="C30" s="706"/>
      <c r="D30" s="99" t="s">
        <v>603</v>
      </c>
      <c r="E30" s="98" t="s">
        <v>559</v>
      </c>
      <c r="F30" s="99" t="s">
        <v>603</v>
      </c>
      <c r="G30" s="98" t="s">
        <v>559</v>
      </c>
      <c r="H30" s="97" t="s">
        <v>649</v>
      </c>
      <c r="I30" s="97" t="s">
        <v>650</v>
      </c>
    </row>
    <row r="31" spans="2:9">
      <c r="B31" s="94"/>
      <c r="C31" s="706"/>
      <c r="D31" s="96" t="s">
        <v>2</v>
      </c>
      <c r="E31" s="15" t="s">
        <v>3</v>
      </c>
      <c r="F31" s="15" t="s">
        <v>4</v>
      </c>
      <c r="G31" s="15" t="s">
        <v>36</v>
      </c>
      <c r="H31" s="15" t="s">
        <v>37</v>
      </c>
      <c r="I31" s="15" t="s">
        <v>85</v>
      </c>
    </row>
    <row r="32" spans="2:9">
      <c r="B32" s="9">
        <v>1</v>
      </c>
      <c r="C32" s="16" t="s">
        <v>651</v>
      </c>
      <c r="D32" s="241">
        <v>518.23008598000001</v>
      </c>
      <c r="E32" s="242" t="s">
        <v>1031</v>
      </c>
      <c r="F32" s="242">
        <v>518.23008598000001</v>
      </c>
      <c r="G32" s="242" t="s">
        <v>1031</v>
      </c>
      <c r="H32" s="242" t="s">
        <v>1031</v>
      </c>
      <c r="I32" s="396" t="s">
        <v>1031</v>
      </c>
    </row>
    <row r="33" spans="2:9">
      <c r="B33" s="9">
        <v>2</v>
      </c>
      <c r="C33" s="102" t="s">
        <v>652</v>
      </c>
      <c r="D33" s="241">
        <v>318.10776377999997</v>
      </c>
      <c r="E33" s="242">
        <v>0.16644810999999998</v>
      </c>
      <c r="F33" s="242">
        <v>318.10776377999997</v>
      </c>
      <c r="G33" s="242">
        <v>8.3224060000000002E-2</v>
      </c>
      <c r="H33" s="242">
        <v>2.3342830000000002E-2</v>
      </c>
      <c r="I33" s="396">
        <v>7.3361065812894025E-5</v>
      </c>
    </row>
    <row r="34" spans="2:9">
      <c r="B34" s="9">
        <v>3</v>
      </c>
      <c r="C34" s="102" t="s">
        <v>653</v>
      </c>
      <c r="D34" s="241">
        <v>413.07005751999998</v>
      </c>
      <c r="E34" s="242" t="s">
        <v>1031</v>
      </c>
      <c r="F34" s="242">
        <v>413.07005751999998</v>
      </c>
      <c r="G34" s="242" t="s">
        <v>1031</v>
      </c>
      <c r="H34" s="242">
        <v>6.0125165999999997</v>
      </c>
      <c r="I34" s="396">
        <v>1.4555682481800043E-2</v>
      </c>
    </row>
    <row r="35" spans="2:9">
      <c r="B35" s="9">
        <v>4</v>
      </c>
      <c r="C35" s="102" t="s">
        <v>654</v>
      </c>
      <c r="D35" s="241">
        <v>612.60059296999998</v>
      </c>
      <c r="E35" s="242" t="s">
        <v>1031</v>
      </c>
      <c r="F35" s="242">
        <v>612.60059296999998</v>
      </c>
      <c r="G35" s="242" t="s">
        <v>1031</v>
      </c>
      <c r="H35" s="242" t="s">
        <v>1031</v>
      </c>
      <c r="I35" s="396" t="s">
        <v>1031</v>
      </c>
    </row>
    <row r="36" spans="2:9">
      <c r="B36" s="9">
        <v>5</v>
      </c>
      <c r="C36" s="102" t="s">
        <v>655</v>
      </c>
      <c r="D36" s="241" t="s">
        <v>1031</v>
      </c>
      <c r="E36" s="242" t="s">
        <v>1031</v>
      </c>
      <c r="F36" s="242" t="s">
        <v>1031</v>
      </c>
      <c r="G36" s="242" t="s">
        <v>1031</v>
      </c>
      <c r="H36" s="242" t="s">
        <v>1031</v>
      </c>
      <c r="I36" s="396" t="s">
        <v>1031</v>
      </c>
    </row>
    <row r="37" spans="2:9">
      <c r="B37" s="9">
        <v>6</v>
      </c>
      <c r="C37" s="102" t="s">
        <v>425</v>
      </c>
      <c r="D37" s="241">
        <v>153.05841547999998</v>
      </c>
      <c r="E37" s="242">
        <v>2.3300540000000001</v>
      </c>
      <c r="F37" s="242">
        <v>153.05841547999998</v>
      </c>
      <c r="G37" s="242">
        <v>1.165027</v>
      </c>
      <c r="H37" s="242">
        <v>62.903648420000003</v>
      </c>
      <c r="I37" s="396">
        <v>0.40787345560748633</v>
      </c>
    </row>
    <row r="38" spans="2:9">
      <c r="B38" s="9">
        <v>7</v>
      </c>
      <c r="C38" s="102" t="s">
        <v>431</v>
      </c>
      <c r="D38" s="241">
        <v>81.018122030000001</v>
      </c>
      <c r="E38" s="242">
        <v>3.6603680299999999</v>
      </c>
      <c r="F38" s="242">
        <v>81.018122030000001</v>
      </c>
      <c r="G38" s="242">
        <v>2.2811592799999998</v>
      </c>
      <c r="H38" s="242">
        <v>66.385039239999998</v>
      </c>
      <c r="I38" s="396">
        <v>0.79694612241547069</v>
      </c>
    </row>
    <row r="39" spans="2:9">
      <c r="B39" s="9">
        <v>8</v>
      </c>
      <c r="C39" s="102" t="s">
        <v>656</v>
      </c>
      <c r="D39" s="241">
        <v>3968.1445382800002</v>
      </c>
      <c r="E39" s="242">
        <v>319.09689701999997</v>
      </c>
      <c r="F39" s="242">
        <v>3968.1445382800002</v>
      </c>
      <c r="G39" s="242">
        <v>110.64928424999999</v>
      </c>
      <c r="H39" s="242">
        <v>2925.9281521600005</v>
      </c>
      <c r="I39" s="396">
        <v>0.71735132479559882</v>
      </c>
    </row>
    <row r="40" spans="2:9">
      <c r="B40" s="9">
        <v>9</v>
      </c>
      <c r="C40" s="102" t="s">
        <v>657</v>
      </c>
      <c r="D40" s="241">
        <v>32496.945523490002</v>
      </c>
      <c r="E40" s="242">
        <v>3962.5741086999997</v>
      </c>
      <c r="F40" s="242">
        <v>32496.945523490002</v>
      </c>
      <c r="G40" s="242">
        <v>1286.77287101</v>
      </c>
      <c r="H40" s="242">
        <v>12832.253202290001</v>
      </c>
      <c r="I40" s="396">
        <v>0.37983542996791897</v>
      </c>
    </row>
    <row r="41" spans="2:9">
      <c r="B41" s="9">
        <v>10</v>
      </c>
      <c r="C41" s="102" t="s">
        <v>433</v>
      </c>
      <c r="D41" s="241">
        <v>128.56678948999999</v>
      </c>
      <c r="E41" s="242">
        <v>0.26092764000000002</v>
      </c>
      <c r="F41" s="242">
        <v>128.56678948999999</v>
      </c>
      <c r="G41" s="242">
        <v>0.13046382000000001</v>
      </c>
      <c r="H41" s="242">
        <v>151.66546535000001</v>
      </c>
      <c r="I41" s="396">
        <v>1.1784669948213677</v>
      </c>
    </row>
    <row r="42" spans="2:9">
      <c r="B42" s="9">
        <v>11</v>
      </c>
      <c r="C42" s="102" t="s">
        <v>658</v>
      </c>
      <c r="D42" s="241">
        <v>108.13659163</v>
      </c>
      <c r="E42" s="242">
        <v>5.6297128600000006</v>
      </c>
      <c r="F42" s="242">
        <v>108.13659163</v>
      </c>
      <c r="G42" s="242">
        <v>1.1259425700000001</v>
      </c>
      <c r="H42" s="242">
        <v>163.89380131000001</v>
      </c>
      <c r="I42" s="396">
        <v>1.5000000000915228</v>
      </c>
    </row>
    <row r="43" spans="2:9">
      <c r="B43" s="9">
        <v>12</v>
      </c>
      <c r="C43" s="102" t="s">
        <v>419</v>
      </c>
      <c r="D43" s="241">
        <v>4241.1477452999998</v>
      </c>
      <c r="E43" s="242" t="s">
        <v>1031</v>
      </c>
      <c r="F43" s="242">
        <v>4241.1477452999998</v>
      </c>
      <c r="G43" s="242" t="s">
        <v>1031</v>
      </c>
      <c r="H43" s="242">
        <v>424.11477452999998</v>
      </c>
      <c r="I43" s="396">
        <v>9.9999999999999992E-2</v>
      </c>
    </row>
    <row r="44" spans="2:9">
      <c r="B44" s="9">
        <v>13</v>
      </c>
      <c r="C44" s="102" t="s">
        <v>659</v>
      </c>
      <c r="D44" s="241" t="s">
        <v>1031</v>
      </c>
      <c r="E44" s="242" t="s">
        <v>1031</v>
      </c>
      <c r="F44" s="242" t="s">
        <v>1031</v>
      </c>
      <c r="G44" s="242" t="s">
        <v>1031</v>
      </c>
      <c r="H44" s="242" t="s">
        <v>1031</v>
      </c>
      <c r="I44" s="396" t="s">
        <v>1031</v>
      </c>
    </row>
    <row r="45" spans="2:9">
      <c r="B45" s="9">
        <v>14</v>
      </c>
      <c r="C45" s="102" t="s">
        <v>660</v>
      </c>
      <c r="D45" s="241" t="s">
        <v>1031</v>
      </c>
      <c r="E45" s="242" t="s">
        <v>1031</v>
      </c>
      <c r="F45" s="242" t="s">
        <v>1031</v>
      </c>
      <c r="G45" s="242" t="s">
        <v>1031</v>
      </c>
      <c r="H45" s="242" t="s">
        <v>1031</v>
      </c>
      <c r="I45" s="396" t="s">
        <v>1031</v>
      </c>
    </row>
    <row r="46" spans="2:9">
      <c r="B46" s="9">
        <v>15</v>
      </c>
      <c r="C46" s="102" t="s">
        <v>139</v>
      </c>
      <c r="D46" s="241">
        <v>465.29810443000002</v>
      </c>
      <c r="E46" s="242" t="s">
        <v>1031</v>
      </c>
      <c r="F46" s="242">
        <v>465.29810443000002</v>
      </c>
      <c r="G46" s="242" t="s">
        <v>1031</v>
      </c>
      <c r="H46" s="242">
        <v>808.53429928000003</v>
      </c>
      <c r="I46" s="396">
        <v>1.7376694458501427</v>
      </c>
    </row>
    <row r="47" spans="2:9">
      <c r="B47" s="9">
        <v>16</v>
      </c>
      <c r="C47" s="102" t="s">
        <v>661</v>
      </c>
      <c r="D47" s="241">
        <v>210.26392537000001</v>
      </c>
      <c r="E47" s="242">
        <v>11.76397843</v>
      </c>
      <c r="F47" s="242">
        <v>210.26392537000001</v>
      </c>
      <c r="G47" s="242">
        <v>5.52198922</v>
      </c>
      <c r="H47" s="242">
        <v>192.59238237</v>
      </c>
      <c r="I47" s="396">
        <v>0.89251600474447812</v>
      </c>
    </row>
    <row r="48" spans="2:9">
      <c r="B48" s="98">
        <v>17</v>
      </c>
      <c r="C48" s="92" t="s">
        <v>662</v>
      </c>
      <c r="D48" s="367">
        <v>43714.588255750001</v>
      </c>
      <c r="E48" s="368">
        <v>4305.4824947899997</v>
      </c>
      <c r="F48" s="368">
        <v>43714.588255750001</v>
      </c>
      <c r="G48" s="368">
        <v>1407.7299612099998</v>
      </c>
      <c r="H48" s="368">
        <v>17634.306624380002</v>
      </c>
      <c r="I48" s="397">
        <v>0.39081118438085577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heetViews>
  <sheetFormatPr baseColWidth="10" defaultRowHeight="15"/>
  <cols>
    <col min="1" max="1" width="4" customWidth="1"/>
    <col min="3" max="3" width="58.7109375" customWidth="1"/>
    <col min="4" max="20" width="9.85546875" customWidth="1"/>
  </cols>
  <sheetData>
    <row r="2" spans="2:20" ht="18.75">
      <c r="B2" s="581" t="s">
        <v>1130</v>
      </c>
      <c r="C2" s="581"/>
      <c r="D2" s="581"/>
      <c r="E2" s="581"/>
      <c r="F2" s="581"/>
      <c r="G2" s="581"/>
      <c r="H2" s="581"/>
      <c r="I2" s="581"/>
      <c r="J2" s="581"/>
      <c r="K2" s="581"/>
      <c r="L2" s="581"/>
      <c r="M2" s="581"/>
      <c r="N2" s="581"/>
      <c r="O2" s="581"/>
      <c r="P2" s="581"/>
      <c r="Q2" s="581"/>
      <c r="R2" s="581"/>
      <c r="S2" s="581"/>
      <c r="T2" s="581"/>
    </row>
    <row r="3" spans="2:20">
      <c r="R3" s="582" t="s">
        <v>1204</v>
      </c>
      <c r="S3" s="582"/>
      <c r="T3" s="582"/>
    </row>
    <row r="4" spans="2:20">
      <c r="D4" s="713">
        <f>Table!G7</f>
        <v>45291</v>
      </c>
      <c r="E4" s="713"/>
    </row>
    <row r="5" spans="2:20">
      <c r="B5" s="95"/>
      <c r="C5" s="706" t="s">
        <v>645</v>
      </c>
      <c r="D5" s="708" t="s">
        <v>663</v>
      </c>
      <c r="E5" s="712"/>
      <c r="F5" s="712"/>
      <c r="G5" s="712"/>
      <c r="H5" s="712"/>
      <c r="I5" s="712"/>
      <c r="J5" s="712"/>
      <c r="K5" s="712"/>
      <c r="L5" s="712"/>
      <c r="M5" s="712"/>
      <c r="N5" s="712"/>
      <c r="O5" s="712"/>
      <c r="P5" s="712"/>
      <c r="Q5" s="712"/>
      <c r="R5" s="707"/>
      <c r="S5" s="711" t="s">
        <v>34</v>
      </c>
      <c r="T5" s="711" t="s">
        <v>664</v>
      </c>
    </row>
    <row r="6" spans="2:20">
      <c r="B6" s="94"/>
      <c r="C6" s="706"/>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711"/>
      <c r="T6" s="711"/>
    </row>
    <row r="7" spans="2:20">
      <c r="B7" s="94"/>
      <c r="C7" s="706"/>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447.49957329</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447.49957329</v>
      </c>
      <c r="T8" s="242" t="s">
        <v>1031</v>
      </c>
    </row>
    <row r="9" spans="2:20">
      <c r="B9" s="9">
        <v>2</v>
      </c>
      <c r="C9" s="102" t="s">
        <v>652</v>
      </c>
      <c r="D9" s="241">
        <v>425.19984556000003</v>
      </c>
      <c r="E9" s="242" t="s">
        <v>1031</v>
      </c>
      <c r="F9" s="242" t="s">
        <v>1031</v>
      </c>
      <c r="G9" s="242" t="s">
        <v>1031</v>
      </c>
      <c r="H9" s="242">
        <v>0.10380201</v>
      </c>
      <c r="I9" s="242" t="s">
        <v>1031</v>
      </c>
      <c r="J9" s="242" t="s">
        <v>1031</v>
      </c>
      <c r="K9" s="242" t="s">
        <v>1031</v>
      </c>
      <c r="L9" s="242" t="s">
        <v>1031</v>
      </c>
      <c r="M9" s="242" t="s">
        <v>1031</v>
      </c>
      <c r="N9" s="242" t="s">
        <v>1031</v>
      </c>
      <c r="O9" s="242" t="s">
        <v>1031</v>
      </c>
      <c r="P9" s="242" t="s">
        <v>1031</v>
      </c>
      <c r="Q9" s="242" t="s">
        <v>1031</v>
      </c>
      <c r="R9" s="242" t="s">
        <v>1031</v>
      </c>
      <c r="S9" s="242">
        <v>425.30364757000001</v>
      </c>
      <c r="T9" s="242">
        <v>0.19994141000000004</v>
      </c>
    </row>
    <row r="10" spans="2:20">
      <c r="B10" s="9">
        <v>3</v>
      </c>
      <c r="C10" s="102" t="s">
        <v>653</v>
      </c>
      <c r="D10" s="241">
        <v>255.543511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255.543511</v>
      </c>
      <c r="T10" s="242">
        <v>25.660833</v>
      </c>
    </row>
    <row r="11" spans="2:20">
      <c r="B11" s="9">
        <v>4</v>
      </c>
      <c r="C11" s="102" t="s">
        <v>654</v>
      </c>
      <c r="D11" s="241">
        <v>540.47048596000002</v>
      </c>
      <c r="E11" s="242" t="s">
        <v>1031</v>
      </c>
      <c r="F11" s="242" t="s">
        <v>1031</v>
      </c>
      <c r="G11" s="242" t="s">
        <v>1031</v>
      </c>
      <c r="H11" s="242" t="s">
        <v>1031</v>
      </c>
      <c r="I11" s="242" t="s">
        <v>1031</v>
      </c>
      <c r="J11" s="242" t="s">
        <v>1031</v>
      </c>
      <c r="K11" s="242" t="s">
        <v>1031</v>
      </c>
      <c r="L11" s="242" t="s">
        <v>1031</v>
      </c>
      <c r="M11" s="242" t="s">
        <v>1031</v>
      </c>
      <c r="N11" s="242" t="s">
        <v>1031</v>
      </c>
      <c r="O11" s="242" t="s">
        <v>1031</v>
      </c>
      <c r="P11" s="242" t="s">
        <v>1031</v>
      </c>
      <c r="Q11" s="242" t="s">
        <v>1031</v>
      </c>
      <c r="R11" s="242" t="s">
        <v>1031</v>
      </c>
      <c r="S11" s="242">
        <v>540.47048596000002</v>
      </c>
      <c r="T11" s="242" t="s">
        <v>1031</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344.07831014999999</v>
      </c>
      <c r="I13" s="242" t="s">
        <v>1031</v>
      </c>
      <c r="J13" s="242">
        <v>25.308175510000002</v>
      </c>
      <c r="K13" s="242" t="s">
        <v>1031</v>
      </c>
      <c r="L13" s="242" t="s">
        <v>1031</v>
      </c>
      <c r="M13" s="242">
        <v>2.0904641599999998</v>
      </c>
      <c r="N13" s="242" t="s">
        <v>1031</v>
      </c>
      <c r="O13" s="242" t="s">
        <v>1031</v>
      </c>
      <c r="P13" s="242" t="s">
        <v>1031</v>
      </c>
      <c r="Q13" s="242" t="s">
        <v>1031</v>
      </c>
      <c r="R13" s="242" t="s">
        <v>1031</v>
      </c>
      <c r="S13" s="242">
        <v>371.47694982000002</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143.36981294999998</v>
      </c>
      <c r="N14" s="242" t="s">
        <v>1031</v>
      </c>
      <c r="O14" s="242" t="s">
        <v>1031</v>
      </c>
      <c r="P14" s="242" t="s">
        <v>1031</v>
      </c>
      <c r="Q14" s="242" t="s">
        <v>1031</v>
      </c>
      <c r="R14" s="242" t="s">
        <v>1031</v>
      </c>
      <c r="S14" s="242">
        <v>143.36981294999998</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4452.8320388399998</v>
      </c>
      <c r="M15" s="242" t="s">
        <v>1031</v>
      </c>
      <c r="N15" s="242" t="s">
        <v>1031</v>
      </c>
      <c r="O15" s="242" t="s">
        <v>1031</v>
      </c>
      <c r="P15" s="242" t="s">
        <v>1031</v>
      </c>
      <c r="Q15" s="242" t="s">
        <v>1031</v>
      </c>
      <c r="R15" s="242" t="s">
        <v>1031</v>
      </c>
      <c r="S15" s="242">
        <v>4452.8320388399998</v>
      </c>
      <c r="T15" s="242" t="s">
        <v>1031</v>
      </c>
    </row>
    <row r="16" spans="2:20">
      <c r="B16" s="9">
        <v>9</v>
      </c>
      <c r="C16" s="102" t="s">
        <v>668</v>
      </c>
      <c r="D16" s="241" t="s">
        <v>1031</v>
      </c>
      <c r="E16" s="242" t="s">
        <v>1031</v>
      </c>
      <c r="F16" s="242" t="s">
        <v>1031</v>
      </c>
      <c r="G16" s="242" t="s">
        <v>1031</v>
      </c>
      <c r="H16" s="242" t="s">
        <v>1031</v>
      </c>
      <c r="I16" s="242">
        <v>31617.405286279998</v>
      </c>
      <c r="J16" s="242" t="s">
        <v>1031</v>
      </c>
      <c r="K16" s="242" t="s">
        <v>1031</v>
      </c>
      <c r="L16" s="242" t="s">
        <v>1031</v>
      </c>
      <c r="M16" s="242">
        <v>2559.1009048400001</v>
      </c>
      <c r="N16" s="242" t="s">
        <v>1031</v>
      </c>
      <c r="O16" s="242" t="s">
        <v>1031</v>
      </c>
      <c r="P16" s="242" t="s">
        <v>1031</v>
      </c>
      <c r="Q16" s="242" t="s">
        <v>1031</v>
      </c>
      <c r="R16" s="242" t="s">
        <v>1031</v>
      </c>
      <c r="S16" s="242">
        <v>34176.506191119995</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115.62264518000001</v>
      </c>
      <c r="N17" s="242">
        <v>77.644621110000003</v>
      </c>
      <c r="O17" s="242" t="s">
        <v>1031</v>
      </c>
      <c r="P17" s="242" t="s">
        <v>1031</v>
      </c>
      <c r="Q17" s="242" t="s">
        <v>1031</v>
      </c>
      <c r="R17" s="242" t="s">
        <v>1031</v>
      </c>
      <c r="S17" s="242">
        <v>193.26726629000001</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398.04626367999998</v>
      </c>
      <c r="O18" s="242" t="s">
        <v>1031</v>
      </c>
      <c r="P18" s="242" t="s">
        <v>1031</v>
      </c>
      <c r="Q18" s="242" t="s">
        <v>1031</v>
      </c>
      <c r="R18" s="242" t="s">
        <v>1031</v>
      </c>
      <c r="S18" s="242">
        <v>398.04626367999998</v>
      </c>
      <c r="T18" s="242" t="s">
        <v>1031</v>
      </c>
    </row>
    <row r="19" spans="2:20">
      <c r="B19" s="9">
        <v>12</v>
      </c>
      <c r="C19" s="102" t="s">
        <v>419</v>
      </c>
      <c r="D19" s="241" t="s">
        <v>1031</v>
      </c>
      <c r="E19" s="242" t="s">
        <v>1031</v>
      </c>
      <c r="F19" s="242" t="s">
        <v>1031</v>
      </c>
      <c r="G19" s="242">
        <v>4483.4769719099995</v>
      </c>
      <c r="H19" s="242" t="s">
        <v>1031</v>
      </c>
      <c r="I19" s="242" t="s">
        <v>1031</v>
      </c>
      <c r="J19" s="242" t="s">
        <v>1031</v>
      </c>
      <c r="K19" s="242" t="s">
        <v>1031</v>
      </c>
      <c r="L19" s="242" t="s">
        <v>1031</v>
      </c>
      <c r="M19" s="242" t="s">
        <v>1031</v>
      </c>
      <c r="N19" s="242" t="s">
        <v>1031</v>
      </c>
      <c r="O19" s="242" t="s">
        <v>1031</v>
      </c>
      <c r="P19" s="242" t="s">
        <v>1031</v>
      </c>
      <c r="Q19" s="242" t="s">
        <v>1031</v>
      </c>
      <c r="R19" s="242" t="s">
        <v>1031</v>
      </c>
      <c r="S19" s="242">
        <v>4483.4769719099995</v>
      </c>
      <c r="T19" s="242" t="s">
        <v>1031</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228.70110388000001</v>
      </c>
      <c r="N22" s="242" t="s">
        <v>1031</v>
      </c>
      <c r="O22" s="242">
        <v>208.52690799999999</v>
      </c>
      <c r="P22" s="242" t="s">
        <v>1031</v>
      </c>
      <c r="Q22" s="242" t="s">
        <v>1031</v>
      </c>
      <c r="R22" s="242" t="s">
        <v>1031</v>
      </c>
      <c r="S22" s="242">
        <v>437.22801188</v>
      </c>
      <c r="T22" s="242" t="s">
        <v>1031</v>
      </c>
    </row>
    <row r="23" spans="2:20">
      <c r="B23" s="9">
        <v>16</v>
      </c>
      <c r="C23" s="102" t="s">
        <v>661</v>
      </c>
      <c r="D23" s="241">
        <v>26.998782469999998</v>
      </c>
      <c r="E23" s="242" t="s">
        <v>1031</v>
      </c>
      <c r="F23" s="242" t="s">
        <v>1031</v>
      </c>
      <c r="G23" s="242" t="s">
        <v>1031</v>
      </c>
      <c r="H23" s="242" t="s">
        <v>1031</v>
      </c>
      <c r="I23" s="242" t="s">
        <v>1031</v>
      </c>
      <c r="J23" s="242" t="s">
        <v>1031</v>
      </c>
      <c r="K23" s="242" t="s">
        <v>1031</v>
      </c>
      <c r="L23" s="242" t="s">
        <v>1031</v>
      </c>
      <c r="M23" s="242">
        <v>195.03401921</v>
      </c>
      <c r="N23" s="242" t="s">
        <v>1031</v>
      </c>
      <c r="O23" s="242">
        <v>3.1E-7</v>
      </c>
      <c r="P23" s="242" t="s">
        <v>1031</v>
      </c>
      <c r="Q23" s="242" t="s">
        <v>1031</v>
      </c>
      <c r="R23" s="242" t="s">
        <v>1031</v>
      </c>
      <c r="S23" s="242">
        <v>222.03280199</v>
      </c>
      <c r="T23" s="242" t="s">
        <v>1031</v>
      </c>
    </row>
    <row r="24" spans="2:20">
      <c r="B24" s="98">
        <v>17</v>
      </c>
      <c r="C24" s="92" t="s">
        <v>662</v>
      </c>
      <c r="D24" s="367">
        <v>1695.7121982799999</v>
      </c>
      <c r="E24" s="368" t="s">
        <v>1031</v>
      </c>
      <c r="F24" s="368" t="s">
        <v>1031</v>
      </c>
      <c r="G24" s="368">
        <v>4483.4769719099995</v>
      </c>
      <c r="H24" s="368">
        <v>344.18211215999997</v>
      </c>
      <c r="I24" s="368">
        <v>31617.405286279998</v>
      </c>
      <c r="J24" s="368">
        <v>25.308175510000002</v>
      </c>
      <c r="K24" s="368" t="s">
        <v>1031</v>
      </c>
      <c r="L24" s="368">
        <v>4452.8320388399998</v>
      </c>
      <c r="M24" s="368">
        <v>3243.9189502200002</v>
      </c>
      <c r="N24" s="368">
        <v>475.69088479000004</v>
      </c>
      <c r="O24" s="368">
        <v>208.52690831000001</v>
      </c>
      <c r="P24" s="368" t="s">
        <v>1031</v>
      </c>
      <c r="Q24" s="368" t="s">
        <v>1031</v>
      </c>
      <c r="R24" s="368" t="s">
        <v>1031</v>
      </c>
      <c r="S24" s="368">
        <v>46547.053526300006</v>
      </c>
      <c r="T24" s="368">
        <v>25.860774410000001</v>
      </c>
    </row>
    <row r="28" spans="2:20">
      <c r="D28" s="713">
        <f>EOMONTH(D4,-12)</f>
        <v>44926</v>
      </c>
      <c r="E28" s="713"/>
    </row>
    <row r="29" spans="2:20">
      <c r="B29" s="95"/>
      <c r="C29" s="706" t="s">
        <v>645</v>
      </c>
      <c r="D29" s="708" t="s">
        <v>663</v>
      </c>
      <c r="E29" s="712"/>
      <c r="F29" s="712"/>
      <c r="G29" s="712"/>
      <c r="H29" s="712"/>
      <c r="I29" s="712"/>
      <c r="J29" s="712"/>
      <c r="K29" s="712"/>
      <c r="L29" s="712"/>
      <c r="M29" s="712"/>
      <c r="N29" s="712"/>
      <c r="O29" s="712"/>
      <c r="P29" s="712"/>
      <c r="Q29" s="712"/>
      <c r="R29" s="707"/>
      <c r="S29" s="711" t="s">
        <v>34</v>
      </c>
      <c r="T29" s="711" t="s">
        <v>664</v>
      </c>
    </row>
    <row r="30" spans="2:20">
      <c r="B30" s="94"/>
      <c r="C30" s="706"/>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711"/>
      <c r="T30" s="711"/>
    </row>
    <row r="31" spans="2:20">
      <c r="B31" s="94"/>
      <c r="C31" s="706"/>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518.23008598000001</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518.23008598000001</v>
      </c>
      <c r="T32" s="242" t="s">
        <v>1031</v>
      </c>
    </row>
    <row r="33" spans="2:20">
      <c r="B33" s="9">
        <v>2</v>
      </c>
      <c r="C33" s="102" t="s">
        <v>652</v>
      </c>
      <c r="D33" s="241">
        <v>318.07427367000003</v>
      </c>
      <c r="E33" s="242" t="s">
        <v>1031</v>
      </c>
      <c r="F33" s="242" t="s">
        <v>1031</v>
      </c>
      <c r="G33" s="242" t="s">
        <v>1031</v>
      </c>
      <c r="H33" s="242">
        <v>0.11671416999999999</v>
      </c>
      <c r="I33" s="242" t="s">
        <v>1031</v>
      </c>
      <c r="J33" s="242" t="s">
        <v>1031</v>
      </c>
      <c r="K33" s="242" t="s">
        <v>1031</v>
      </c>
      <c r="L33" s="242" t="s">
        <v>1031</v>
      </c>
      <c r="M33" s="242" t="s">
        <v>1031</v>
      </c>
      <c r="N33" s="242" t="s">
        <v>1031</v>
      </c>
      <c r="O33" s="242" t="s">
        <v>1031</v>
      </c>
      <c r="P33" s="242" t="s">
        <v>1031</v>
      </c>
      <c r="Q33" s="242" t="s">
        <v>1031</v>
      </c>
      <c r="R33" s="242" t="s">
        <v>1031</v>
      </c>
      <c r="S33" s="242">
        <v>318.19098784000005</v>
      </c>
      <c r="T33" s="242">
        <v>0.19993822</v>
      </c>
    </row>
    <row r="34" spans="2:20">
      <c r="B34" s="9">
        <v>3</v>
      </c>
      <c r="C34" s="102" t="s">
        <v>653</v>
      </c>
      <c r="D34" s="241">
        <v>383.00747451999996</v>
      </c>
      <c r="E34" s="242" t="s">
        <v>1031</v>
      </c>
      <c r="F34" s="242" t="s">
        <v>1031</v>
      </c>
      <c r="G34" s="242" t="s">
        <v>1031</v>
      </c>
      <c r="H34" s="242">
        <v>30.062583</v>
      </c>
      <c r="I34" s="242" t="s">
        <v>1031</v>
      </c>
      <c r="J34" s="242" t="s">
        <v>1031</v>
      </c>
      <c r="K34" s="242" t="s">
        <v>1031</v>
      </c>
      <c r="L34" s="242" t="s">
        <v>1031</v>
      </c>
      <c r="M34" s="242" t="s">
        <v>1031</v>
      </c>
      <c r="N34" s="242" t="s">
        <v>1031</v>
      </c>
      <c r="O34" s="242" t="s">
        <v>1031</v>
      </c>
      <c r="P34" s="242" t="s">
        <v>1031</v>
      </c>
      <c r="Q34" s="242" t="s">
        <v>1031</v>
      </c>
      <c r="R34" s="242" t="s">
        <v>1031</v>
      </c>
      <c r="S34" s="242">
        <v>413.07005751999998</v>
      </c>
      <c r="T34" s="242">
        <v>45.547637999999999</v>
      </c>
    </row>
    <row r="35" spans="2:20">
      <c r="B35" s="9">
        <v>4</v>
      </c>
      <c r="C35" s="102" t="s">
        <v>654</v>
      </c>
      <c r="D35" s="241">
        <v>612.60059296999998</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612.60059296999998</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107.25686877</v>
      </c>
      <c r="I37" s="242" t="s">
        <v>1031</v>
      </c>
      <c r="J37" s="242">
        <v>107.54073418</v>
      </c>
      <c r="K37" s="242" t="s">
        <v>1031</v>
      </c>
      <c r="L37" s="242" t="s">
        <v>1031</v>
      </c>
      <c r="M37" s="242">
        <v>2.0366778000000001</v>
      </c>
      <c r="N37" s="242" t="s">
        <v>1031</v>
      </c>
      <c r="O37" s="242" t="s">
        <v>1031</v>
      </c>
      <c r="P37" s="242" t="s">
        <v>1031</v>
      </c>
      <c r="Q37" s="242" t="s">
        <v>1031</v>
      </c>
      <c r="R37" s="242" t="s">
        <v>1031</v>
      </c>
      <c r="S37" s="242">
        <v>216.83428075</v>
      </c>
      <c r="T37" s="242" t="s">
        <v>1031</v>
      </c>
    </row>
    <row r="38" spans="2:20">
      <c r="B38" s="9">
        <v>7</v>
      </c>
      <c r="C38" s="102" t="s">
        <v>431</v>
      </c>
      <c r="D38" s="241">
        <v>0.747946</v>
      </c>
      <c r="E38" s="242" t="s">
        <v>1031</v>
      </c>
      <c r="F38" s="242" t="s">
        <v>1031</v>
      </c>
      <c r="G38" s="242" t="s">
        <v>1031</v>
      </c>
      <c r="H38" s="242" t="s">
        <v>1031</v>
      </c>
      <c r="I38" s="242" t="s">
        <v>1031</v>
      </c>
      <c r="J38" s="242" t="s">
        <v>1031</v>
      </c>
      <c r="K38" s="242" t="s">
        <v>1031</v>
      </c>
      <c r="L38" s="242" t="s">
        <v>1031</v>
      </c>
      <c r="M38" s="242">
        <v>82.551335309999999</v>
      </c>
      <c r="N38" s="242" t="s">
        <v>1031</v>
      </c>
      <c r="O38" s="242" t="s">
        <v>1031</v>
      </c>
      <c r="P38" s="242" t="s">
        <v>1031</v>
      </c>
      <c r="Q38" s="242" t="s">
        <v>1031</v>
      </c>
      <c r="R38" s="242" t="s">
        <v>1031</v>
      </c>
      <c r="S38" s="242">
        <v>83.299281309999998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4078.7938225300004</v>
      </c>
      <c r="M39" s="242" t="s">
        <v>1031</v>
      </c>
      <c r="N39" s="242" t="s">
        <v>1031</v>
      </c>
      <c r="O39" s="242" t="s">
        <v>1031</v>
      </c>
      <c r="P39" s="242" t="s">
        <v>1031</v>
      </c>
      <c r="Q39" s="242" t="s">
        <v>1031</v>
      </c>
      <c r="R39" s="242" t="s">
        <v>1031</v>
      </c>
      <c r="S39" s="242">
        <v>4078.7938225300004</v>
      </c>
      <c r="T39" s="242" t="s">
        <v>1031</v>
      </c>
    </row>
    <row r="40" spans="2:20">
      <c r="B40" s="9">
        <v>9</v>
      </c>
      <c r="C40" s="102" t="s">
        <v>668</v>
      </c>
      <c r="D40" s="241" t="s">
        <v>1031</v>
      </c>
      <c r="E40" s="242" t="s">
        <v>1031</v>
      </c>
      <c r="F40" s="242" t="s">
        <v>1031</v>
      </c>
      <c r="G40" s="242" t="s">
        <v>1031</v>
      </c>
      <c r="H40" s="242" t="s">
        <v>1031</v>
      </c>
      <c r="I40" s="242">
        <v>31502.367517049999</v>
      </c>
      <c r="J40" s="242" t="s">
        <v>1031</v>
      </c>
      <c r="K40" s="242" t="s">
        <v>1031</v>
      </c>
      <c r="L40" s="242" t="s">
        <v>1031</v>
      </c>
      <c r="M40" s="242">
        <v>2281.3508774499996</v>
      </c>
      <c r="N40" s="242" t="s">
        <v>1031</v>
      </c>
      <c r="O40" s="242" t="s">
        <v>1031</v>
      </c>
      <c r="P40" s="242" t="s">
        <v>1031</v>
      </c>
      <c r="Q40" s="242" t="s">
        <v>1031</v>
      </c>
      <c r="R40" s="242" t="s">
        <v>1031</v>
      </c>
      <c r="S40" s="242">
        <v>33783.7183945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82.760829239999993</v>
      </c>
      <c r="N41" s="242">
        <v>45.936424070000001</v>
      </c>
      <c r="O41" s="242" t="s">
        <v>1031</v>
      </c>
      <c r="P41" s="242" t="s">
        <v>1031</v>
      </c>
      <c r="Q41" s="242" t="s">
        <v>1031</v>
      </c>
      <c r="R41" s="242" t="s">
        <v>1031</v>
      </c>
      <c r="S41" s="242">
        <v>128.69725331000001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109.2625342</v>
      </c>
      <c r="O42" s="242" t="s">
        <v>1031</v>
      </c>
      <c r="P42" s="242" t="s">
        <v>1031</v>
      </c>
      <c r="Q42" s="242" t="s">
        <v>1031</v>
      </c>
      <c r="R42" s="242" t="s">
        <v>1031</v>
      </c>
      <c r="S42" s="242">
        <v>109.2625342</v>
      </c>
      <c r="T42" s="242" t="s">
        <v>1031</v>
      </c>
    </row>
    <row r="43" spans="2:20">
      <c r="B43" s="9">
        <v>12</v>
      </c>
      <c r="C43" s="102" t="s">
        <v>419</v>
      </c>
      <c r="D43" s="241" t="s">
        <v>1031</v>
      </c>
      <c r="E43" s="242" t="s">
        <v>1031</v>
      </c>
      <c r="F43" s="242" t="s">
        <v>1031</v>
      </c>
      <c r="G43" s="242">
        <v>4241.1477452999998</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4241.1477452999998</v>
      </c>
      <c r="T43" s="242">
        <v>258.42058332999994</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236.47397452999999</v>
      </c>
      <c r="N46" s="242" t="s">
        <v>1031</v>
      </c>
      <c r="O46" s="242">
        <v>228.8241299</v>
      </c>
      <c r="P46" s="242" t="s">
        <v>1031</v>
      </c>
      <c r="Q46" s="242" t="s">
        <v>1031</v>
      </c>
      <c r="R46" s="242" t="s">
        <v>1031</v>
      </c>
      <c r="S46" s="242">
        <v>465.29810443000002</v>
      </c>
      <c r="T46" s="242" t="s">
        <v>1031</v>
      </c>
    </row>
    <row r="47" spans="2:20">
      <c r="B47" s="9">
        <v>16</v>
      </c>
      <c r="C47" s="102" t="s">
        <v>661</v>
      </c>
      <c r="D47" s="241">
        <v>23.19353246</v>
      </c>
      <c r="E47" s="242" t="s">
        <v>1031</v>
      </c>
      <c r="F47" s="242" t="s">
        <v>1031</v>
      </c>
      <c r="G47" s="242" t="s">
        <v>1031</v>
      </c>
      <c r="H47" s="242" t="s">
        <v>1031</v>
      </c>
      <c r="I47" s="242" t="s">
        <v>1031</v>
      </c>
      <c r="J47" s="242" t="s">
        <v>1031</v>
      </c>
      <c r="K47" s="242" t="s">
        <v>1031</v>
      </c>
      <c r="L47" s="242" t="s">
        <v>1031</v>
      </c>
      <c r="M47" s="242">
        <v>192.59238196999999</v>
      </c>
      <c r="N47" s="242" t="s">
        <v>1031</v>
      </c>
      <c r="O47" s="242">
        <v>1.6E-7</v>
      </c>
      <c r="P47" s="242" t="s">
        <v>1031</v>
      </c>
      <c r="Q47" s="242" t="s">
        <v>1031</v>
      </c>
      <c r="R47" s="242" t="s">
        <v>1031</v>
      </c>
      <c r="S47" s="242">
        <v>215.78591459</v>
      </c>
      <c r="T47" s="242" t="s">
        <v>1031</v>
      </c>
    </row>
    <row r="48" spans="2:20">
      <c r="B48" s="98">
        <v>17</v>
      </c>
      <c r="C48" s="92" t="s">
        <v>662</v>
      </c>
      <c r="D48" s="367">
        <v>1855.8539056000002</v>
      </c>
      <c r="E48" s="368" t="s">
        <v>1031</v>
      </c>
      <c r="F48" s="368" t="s">
        <v>1031</v>
      </c>
      <c r="G48" s="368">
        <v>4241.1477452999998</v>
      </c>
      <c r="H48" s="368">
        <v>137.43616594</v>
      </c>
      <c r="I48" s="368">
        <v>31502.367517049999</v>
      </c>
      <c r="J48" s="368">
        <v>107.54073418</v>
      </c>
      <c r="K48" s="368" t="s">
        <v>1031</v>
      </c>
      <c r="L48" s="368">
        <v>4078.7938225300004</v>
      </c>
      <c r="M48" s="368">
        <v>2877.7660762999999</v>
      </c>
      <c r="N48" s="368">
        <v>155.19895827000002</v>
      </c>
      <c r="O48" s="368">
        <v>228.82413006000002</v>
      </c>
      <c r="P48" s="368" t="s">
        <v>1031</v>
      </c>
      <c r="Q48" s="368" t="s">
        <v>1031</v>
      </c>
      <c r="R48" s="368" t="s">
        <v>1031</v>
      </c>
      <c r="S48" s="368">
        <v>45184.929055229994</v>
      </c>
      <c r="T48" s="368">
        <v>304.16815954999993</v>
      </c>
    </row>
  </sheetData>
  <mergeCells count="12">
    <mergeCell ref="D28:E28"/>
    <mergeCell ref="C29:C31"/>
    <mergeCell ref="D29:R29"/>
    <mergeCell ref="S29:S30"/>
    <mergeCell ref="T29:T30"/>
    <mergeCell ref="B2:T2"/>
    <mergeCell ref="S5:S6"/>
    <mergeCell ref="T5:T6"/>
    <mergeCell ref="C5:C7"/>
    <mergeCell ref="D5:R5"/>
    <mergeCell ref="D4:E4"/>
    <mergeCell ref="R3:T3"/>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581" t="s">
        <v>1131</v>
      </c>
      <c r="C2" s="581"/>
      <c r="D2" s="581"/>
      <c r="E2" s="581"/>
      <c r="F2" s="581"/>
      <c r="G2" s="581"/>
      <c r="H2" s="581"/>
      <c r="I2" s="581"/>
      <c r="J2" s="581"/>
      <c r="K2" s="581"/>
    </row>
    <row r="3" spans="2:11" ht="15.75">
      <c r="B3" s="32"/>
      <c r="J3" s="582" t="s">
        <v>1204</v>
      </c>
      <c r="K3" s="582"/>
    </row>
    <row r="4" spans="2:11">
      <c r="B4" s="95"/>
      <c r="C4" s="83"/>
      <c r="D4" s="285">
        <f>Table!G7</f>
        <v>45291</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38" t="s">
        <v>1031</v>
      </c>
      <c r="G7" s="23" t="s">
        <v>683</v>
      </c>
      <c r="H7" s="246" t="s">
        <v>1031</v>
      </c>
      <c r="I7" s="248" t="s">
        <v>1031</v>
      </c>
      <c r="J7" s="248" t="s">
        <v>1031</v>
      </c>
      <c r="K7" s="248" t="s">
        <v>1031</v>
      </c>
    </row>
    <row r="8" spans="2:11">
      <c r="B8" s="3" t="s">
        <v>697</v>
      </c>
      <c r="C8" s="4" t="s">
        <v>684</v>
      </c>
      <c r="D8" s="405" t="s">
        <v>1031</v>
      </c>
      <c r="E8" s="405" t="s">
        <v>1031</v>
      </c>
      <c r="F8" s="539" t="s">
        <v>1031</v>
      </c>
      <c r="G8" s="3" t="s">
        <v>683</v>
      </c>
      <c r="H8" s="247" t="s">
        <v>1031</v>
      </c>
      <c r="I8" s="405" t="s">
        <v>1031</v>
      </c>
      <c r="J8" s="405" t="s">
        <v>1031</v>
      </c>
      <c r="K8" s="405" t="s">
        <v>1031</v>
      </c>
    </row>
    <row r="9" spans="2:11">
      <c r="B9" s="3">
        <v>1</v>
      </c>
      <c r="C9" s="4" t="s">
        <v>685</v>
      </c>
      <c r="D9" s="248">
        <v>17.082501000000001</v>
      </c>
      <c r="E9" s="248">
        <v>32.525196000000001</v>
      </c>
      <c r="F9" s="538" t="s">
        <v>1031</v>
      </c>
      <c r="G9" s="3" t="s">
        <v>683</v>
      </c>
      <c r="H9" s="248">
        <v>69.450776000000005</v>
      </c>
      <c r="I9" s="248">
        <v>69.450776000000005</v>
      </c>
      <c r="J9" s="248">
        <v>69.450776000000005</v>
      </c>
      <c r="K9" s="248">
        <v>18.324779660000001</v>
      </c>
    </row>
    <row r="10" spans="2:11">
      <c r="B10" s="3">
        <v>2</v>
      </c>
      <c r="C10" s="16" t="s">
        <v>686</v>
      </c>
      <c r="D10" s="538" t="s">
        <v>1031</v>
      </c>
      <c r="E10" s="538" t="s">
        <v>1031</v>
      </c>
      <c r="F10" s="248" t="s">
        <v>1031</v>
      </c>
      <c r="G10" s="248" t="s">
        <v>1031</v>
      </c>
      <c r="H10" s="248" t="s">
        <v>1031</v>
      </c>
      <c r="I10" s="248" t="s">
        <v>1031</v>
      </c>
      <c r="J10" s="248" t="s">
        <v>1031</v>
      </c>
      <c r="K10" s="248" t="s">
        <v>1031</v>
      </c>
    </row>
    <row r="11" spans="2:11">
      <c r="B11" s="3" t="s">
        <v>282</v>
      </c>
      <c r="C11" s="90" t="s">
        <v>687</v>
      </c>
      <c r="D11" s="538" t="s">
        <v>1031</v>
      </c>
      <c r="E11" s="538" t="s">
        <v>1031</v>
      </c>
      <c r="F11" s="248" t="s">
        <v>1031</v>
      </c>
      <c r="G11" s="475" t="s">
        <v>1031</v>
      </c>
      <c r="H11" s="248" t="s">
        <v>1031</v>
      </c>
      <c r="I11" s="248" t="s">
        <v>1031</v>
      </c>
      <c r="J11" s="248" t="s">
        <v>1031</v>
      </c>
      <c r="K11" s="248" t="s">
        <v>1031</v>
      </c>
    </row>
    <row r="12" spans="2:11" ht="30">
      <c r="B12" s="3" t="s">
        <v>688</v>
      </c>
      <c r="C12" s="90" t="s">
        <v>689</v>
      </c>
      <c r="D12" s="538" t="s">
        <v>1031</v>
      </c>
      <c r="E12" s="538" t="s">
        <v>1031</v>
      </c>
      <c r="F12" s="248" t="s">
        <v>1031</v>
      </c>
      <c r="G12" s="475" t="s">
        <v>1031</v>
      </c>
      <c r="H12" s="248" t="s">
        <v>1031</v>
      </c>
      <c r="I12" s="248" t="s">
        <v>1031</v>
      </c>
      <c r="J12" s="248" t="s">
        <v>1031</v>
      </c>
      <c r="K12" s="248" t="s">
        <v>1031</v>
      </c>
    </row>
    <row r="13" spans="2:11">
      <c r="B13" s="3" t="s">
        <v>690</v>
      </c>
      <c r="C13" s="90" t="s">
        <v>691</v>
      </c>
      <c r="D13" s="538" t="s">
        <v>1031</v>
      </c>
      <c r="E13" s="538" t="s">
        <v>1031</v>
      </c>
      <c r="F13" s="248" t="s">
        <v>1031</v>
      </c>
      <c r="G13" s="475" t="s">
        <v>1031</v>
      </c>
      <c r="H13" s="248" t="s">
        <v>1031</v>
      </c>
      <c r="I13" s="248" t="s">
        <v>1031</v>
      </c>
      <c r="J13" s="248" t="s">
        <v>1031</v>
      </c>
      <c r="K13" s="248" t="s">
        <v>1031</v>
      </c>
    </row>
    <row r="14" spans="2:11">
      <c r="B14" s="3">
        <v>3</v>
      </c>
      <c r="C14" s="16" t="s">
        <v>692</v>
      </c>
      <c r="D14" s="538" t="s">
        <v>1031</v>
      </c>
      <c r="E14" s="538" t="s">
        <v>1031</v>
      </c>
      <c r="F14" s="475" t="s">
        <v>1031</v>
      </c>
      <c r="G14" s="475" t="s">
        <v>1031</v>
      </c>
      <c r="H14" s="248" t="s">
        <v>1031</v>
      </c>
      <c r="I14" s="248" t="s">
        <v>1031</v>
      </c>
      <c r="J14" s="248" t="s">
        <v>1031</v>
      </c>
      <c r="K14" s="248" t="s">
        <v>1031</v>
      </c>
    </row>
    <row r="15" spans="2:11">
      <c r="B15" s="3">
        <v>4</v>
      </c>
      <c r="C15" s="16" t="s">
        <v>693</v>
      </c>
      <c r="D15" s="538" t="s">
        <v>1031</v>
      </c>
      <c r="E15" s="538" t="s">
        <v>1031</v>
      </c>
      <c r="F15" s="475" t="s">
        <v>1031</v>
      </c>
      <c r="G15" s="475" t="s">
        <v>1031</v>
      </c>
      <c r="H15" s="248" t="s">
        <v>1031</v>
      </c>
      <c r="I15" s="248" t="s">
        <v>1031</v>
      </c>
      <c r="J15" s="248" t="s">
        <v>1031</v>
      </c>
      <c r="K15" s="248" t="s">
        <v>1031</v>
      </c>
    </row>
    <row r="16" spans="2:11">
      <c r="B16" s="3">
        <v>5</v>
      </c>
      <c r="C16" s="16" t="s">
        <v>694</v>
      </c>
      <c r="D16" s="538" t="s">
        <v>1031</v>
      </c>
      <c r="E16" s="538" t="s">
        <v>1031</v>
      </c>
      <c r="F16" s="475" t="s">
        <v>1031</v>
      </c>
      <c r="G16" s="475" t="s">
        <v>1031</v>
      </c>
      <c r="H16" s="248" t="s">
        <v>1031</v>
      </c>
      <c r="I16" s="248" t="s">
        <v>1031</v>
      </c>
      <c r="J16" s="248" t="s">
        <v>1031</v>
      </c>
      <c r="K16" s="248" t="s">
        <v>1031</v>
      </c>
    </row>
    <row r="17" spans="2:11">
      <c r="B17" s="3">
        <v>6</v>
      </c>
      <c r="C17" s="92" t="s">
        <v>34</v>
      </c>
      <c r="D17" s="538" t="s">
        <v>1031</v>
      </c>
      <c r="E17" s="538" t="s">
        <v>1031</v>
      </c>
      <c r="F17" s="475" t="s">
        <v>1031</v>
      </c>
      <c r="G17" s="475" t="s">
        <v>1031</v>
      </c>
      <c r="H17" s="346">
        <v>69.450776000000005</v>
      </c>
      <c r="I17" s="346">
        <v>69.450776000000005</v>
      </c>
      <c r="J17" s="346">
        <v>69.450776000000005</v>
      </c>
      <c r="K17" s="346">
        <v>18.324779660000001</v>
      </c>
    </row>
    <row r="21" spans="2:11">
      <c r="B21" s="95"/>
      <c r="C21" s="83"/>
      <c r="D21" s="285">
        <f>EOMONTH(D4,-12)</f>
        <v>44926</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69" t="s">
        <v>1031</v>
      </c>
      <c r="G24" s="23" t="s">
        <v>683</v>
      </c>
      <c r="H24" s="246" t="s">
        <v>1031</v>
      </c>
      <c r="I24" s="231" t="s">
        <v>1031</v>
      </c>
      <c r="J24" s="231" t="s">
        <v>1031</v>
      </c>
      <c r="K24" s="231" t="s">
        <v>1031</v>
      </c>
    </row>
    <row r="25" spans="2:11">
      <c r="B25" s="3" t="s">
        <v>697</v>
      </c>
      <c r="C25" s="4" t="s">
        <v>684</v>
      </c>
      <c r="D25" s="245" t="s">
        <v>1031</v>
      </c>
      <c r="E25" s="245" t="s">
        <v>1031</v>
      </c>
      <c r="F25" s="540" t="s">
        <v>1031</v>
      </c>
      <c r="G25" s="3" t="s">
        <v>683</v>
      </c>
      <c r="H25" s="247" t="s">
        <v>1031</v>
      </c>
      <c r="I25" s="245" t="s">
        <v>1031</v>
      </c>
      <c r="J25" s="245" t="s">
        <v>1031</v>
      </c>
      <c r="K25" s="245" t="s">
        <v>1031</v>
      </c>
    </row>
    <row r="26" spans="2:11">
      <c r="B26" s="3">
        <v>1</v>
      </c>
      <c r="C26" s="4" t="s">
        <v>685</v>
      </c>
      <c r="D26" s="231">
        <v>24.29894599</v>
      </c>
      <c r="E26" s="231">
        <v>20.42308135</v>
      </c>
      <c r="F26" s="469" t="s">
        <v>1031</v>
      </c>
      <c r="G26" s="3" t="s">
        <v>683</v>
      </c>
      <c r="H26" s="231">
        <v>62.610838270000002</v>
      </c>
      <c r="I26" s="231">
        <v>62.610838270000002</v>
      </c>
      <c r="J26" s="231">
        <v>62.610838270000002</v>
      </c>
      <c r="K26" s="231">
        <v>14.35477023</v>
      </c>
    </row>
    <row r="27" spans="2:11">
      <c r="B27" s="3">
        <v>2</v>
      </c>
      <c r="C27" s="16" t="s">
        <v>686</v>
      </c>
      <c r="D27" s="469" t="s">
        <v>1031</v>
      </c>
      <c r="E27" s="469" t="s">
        <v>1031</v>
      </c>
      <c r="F27" s="231" t="s">
        <v>1031</v>
      </c>
      <c r="G27" s="231" t="s">
        <v>1031</v>
      </c>
      <c r="H27" s="231" t="s">
        <v>1031</v>
      </c>
      <c r="I27" s="231" t="s">
        <v>1031</v>
      </c>
      <c r="J27" s="231" t="s">
        <v>1031</v>
      </c>
      <c r="K27" s="231" t="s">
        <v>1031</v>
      </c>
    </row>
    <row r="28" spans="2:11">
      <c r="B28" s="3" t="s">
        <v>282</v>
      </c>
      <c r="C28" s="90" t="s">
        <v>687</v>
      </c>
      <c r="D28" s="469" t="s">
        <v>1031</v>
      </c>
      <c r="E28" s="469" t="s">
        <v>1031</v>
      </c>
      <c r="F28" s="231" t="s">
        <v>1031</v>
      </c>
      <c r="G28" s="476" t="s">
        <v>1031</v>
      </c>
      <c r="H28" s="231" t="s">
        <v>1031</v>
      </c>
      <c r="I28" s="231" t="s">
        <v>1031</v>
      </c>
      <c r="J28" s="231" t="s">
        <v>1031</v>
      </c>
      <c r="K28" s="231" t="s">
        <v>1031</v>
      </c>
    </row>
    <row r="29" spans="2:11" ht="30">
      <c r="B29" s="3" t="s">
        <v>688</v>
      </c>
      <c r="C29" s="90" t="s">
        <v>689</v>
      </c>
      <c r="D29" s="469" t="s">
        <v>1031</v>
      </c>
      <c r="E29" s="469" t="s">
        <v>1031</v>
      </c>
      <c r="F29" s="231" t="s">
        <v>1031</v>
      </c>
      <c r="G29" s="476" t="s">
        <v>1031</v>
      </c>
      <c r="H29" s="231" t="s">
        <v>1031</v>
      </c>
      <c r="I29" s="231" t="s">
        <v>1031</v>
      </c>
      <c r="J29" s="231" t="s">
        <v>1031</v>
      </c>
      <c r="K29" s="231" t="s">
        <v>1031</v>
      </c>
    </row>
    <row r="30" spans="2:11">
      <c r="B30" s="3" t="s">
        <v>690</v>
      </c>
      <c r="C30" s="90" t="s">
        <v>691</v>
      </c>
      <c r="D30" s="469" t="s">
        <v>1031</v>
      </c>
      <c r="E30" s="469" t="s">
        <v>1031</v>
      </c>
      <c r="F30" s="231" t="s">
        <v>1031</v>
      </c>
      <c r="G30" s="476" t="s">
        <v>1031</v>
      </c>
      <c r="H30" s="231" t="s">
        <v>1031</v>
      </c>
      <c r="I30" s="231" t="s">
        <v>1031</v>
      </c>
      <c r="J30" s="231" t="s">
        <v>1031</v>
      </c>
      <c r="K30" s="231" t="s">
        <v>1031</v>
      </c>
    </row>
    <row r="31" spans="2:11">
      <c r="B31" s="3">
        <v>3</v>
      </c>
      <c r="C31" s="16" t="s">
        <v>692</v>
      </c>
      <c r="D31" s="469" t="s">
        <v>1031</v>
      </c>
      <c r="E31" s="469" t="s">
        <v>1031</v>
      </c>
      <c r="F31" s="476" t="s">
        <v>1031</v>
      </c>
      <c r="G31" s="476" t="s">
        <v>1031</v>
      </c>
      <c r="H31" s="231" t="s">
        <v>1031</v>
      </c>
      <c r="I31" s="231" t="s">
        <v>1031</v>
      </c>
      <c r="J31" s="231" t="s">
        <v>1031</v>
      </c>
      <c r="K31" s="231" t="s">
        <v>1031</v>
      </c>
    </row>
    <row r="32" spans="2:11">
      <c r="B32" s="3">
        <v>4</v>
      </c>
      <c r="C32" s="16" t="s">
        <v>693</v>
      </c>
      <c r="D32" s="469" t="s">
        <v>1031</v>
      </c>
      <c r="E32" s="469" t="s">
        <v>1031</v>
      </c>
      <c r="F32" s="476" t="s">
        <v>1031</v>
      </c>
      <c r="G32" s="476" t="s">
        <v>1031</v>
      </c>
      <c r="H32" s="231" t="s">
        <v>1031</v>
      </c>
      <c r="I32" s="231" t="s">
        <v>1031</v>
      </c>
      <c r="J32" s="231" t="s">
        <v>1031</v>
      </c>
      <c r="K32" s="231" t="s">
        <v>1031</v>
      </c>
    </row>
    <row r="33" spans="2:11">
      <c r="B33" s="3">
        <v>5</v>
      </c>
      <c r="C33" s="16" t="s">
        <v>694</v>
      </c>
      <c r="D33" s="469" t="s">
        <v>1031</v>
      </c>
      <c r="E33" s="469" t="s">
        <v>1031</v>
      </c>
      <c r="F33" s="476" t="s">
        <v>1031</v>
      </c>
      <c r="G33" s="476" t="s">
        <v>1031</v>
      </c>
      <c r="H33" s="231" t="s">
        <v>1031</v>
      </c>
      <c r="I33" s="231" t="s">
        <v>1031</v>
      </c>
      <c r="J33" s="231" t="s">
        <v>1031</v>
      </c>
      <c r="K33" s="231" t="s">
        <v>1031</v>
      </c>
    </row>
    <row r="34" spans="2:11">
      <c r="B34" s="3">
        <v>6</v>
      </c>
      <c r="C34" s="92" t="s">
        <v>34</v>
      </c>
      <c r="D34" s="469" t="s">
        <v>1031</v>
      </c>
      <c r="E34" s="469" t="s">
        <v>1031</v>
      </c>
      <c r="F34" s="476" t="s">
        <v>1031</v>
      </c>
      <c r="G34" s="476" t="s">
        <v>1031</v>
      </c>
      <c r="H34" s="235">
        <v>62.610838270000002</v>
      </c>
      <c r="I34" s="235">
        <v>62.610838270000002</v>
      </c>
      <c r="J34" s="235">
        <v>62.610838270000002</v>
      </c>
      <c r="K34" s="235">
        <v>14.35477023</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heetViews>
  <sheetFormatPr baseColWidth="10" defaultRowHeight="15"/>
  <cols>
    <col min="1" max="1" width="3.85546875" customWidth="1"/>
    <col min="2" max="2" width="7.7109375" customWidth="1"/>
    <col min="3" max="3" width="83.42578125" customWidth="1"/>
    <col min="4" max="5" width="11.42578125" customWidth="1"/>
  </cols>
  <sheetData>
    <row r="2" spans="2:5" ht="18.75">
      <c r="B2" s="581" t="s">
        <v>1132</v>
      </c>
      <c r="C2" s="581"/>
      <c r="D2" s="581"/>
      <c r="E2" s="581"/>
    </row>
    <row r="3" spans="2:5">
      <c r="B3" s="12"/>
      <c r="D3" s="582" t="s">
        <v>1204</v>
      </c>
      <c r="E3" s="582"/>
    </row>
    <row r="4" spans="2:5">
      <c r="D4" s="364">
        <f>Table!G7</f>
        <v>45291</v>
      </c>
    </row>
    <row r="5" spans="2:5">
      <c r="B5" s="83"/>
      <c r="D5" s="9" t="s">
        <v>2</v>
      </c>
      <c r="E5" s="9" t="s">
        <v>3</v>
      </c>
    </row>
    <row r="6" spans="2:5">
      <c r="B6" s="83"/>
      <c r="C6" s="690"/>
      <c r="D6" s="714" t="s">
        <v>80</v>
      </c>
      <c r="E6" s="594" t="s">
        <v>681</v>
      </c>
    </row>
    <row r="7" spans="2:5">
      <c r="B7" s="83"/>
      <c r="C7" s="690"/>
      <c r="D7" s="714"/>
      <c r="E7" s="594"/>
    </row>
    <row r="8" spans="2:5">
      <c r="B8" s="16">
        <v>1</v>
      </c>
      <c r="C8" s="4" t="s">
        <v>715</v>
      </c>
      <c r="D8" s="231" t="s">
        <v>1031</v>
      </c>
      <c r="E8" s="231" t="s">
        <v>1031</v>
      </c>
    </row>
    <row r="9" spans="2:5">
      <c r="B9" s="16">
        <v>2</v>
      </c>
      <c r="C9" s="4" t="s">
        <v>716</v>
      </c>
      <c r="D9" s="476" t="s">
        <v>1031</v>
      </c>
      <c r="E9" s="231" t="s">
        <v>1031</v>
      </c>
    </row>
    <row r="10" spans="2:5">
      <c r="B10" s="16">
        <v>3</v>
      </c>
      <c r="C10" s="4" t="s">
        <v>717</v>
      </c>
      <c r="D10" s="476" t="s">
        <v>1031</v>
      </c>
      <c r="E10" s="231" t="s">
        <v>1031</v>
      </c>
    </row>
    <row r="11" spans="2:5">
      <c r="B11" s="16">
        <v>4</v>
      </c>
      <c r="C11" s="4" t="s">
        <v>718</v>
      </c>
      <c r="D11" s="231">
        <v>69.45077590999999</v>
      </c>
      <c r="E11" s="231">
        <v>28.267340999999998</v>
      </c>
    </row>
    <row r="12" spans="2:5">
      <c r="B12" s="107" t="s">
        <v>418</v>
      </c>
      <c r="C12" s="108" t="s">
        <v>720</v>
      </c>
      <c r="D12" s="231" t="s">
        <v>1031</v>
      </c>
      <c r="E12" s="231" t="s">
        <v>1031</v>
      </c>
    </row>
    <row r="13" spans="2:5">
      <c r="B13" s="16">
        <v>5</v>
      </c>
      <c r="C13" s="109" t="s">
        <v>719</v>
      </c>
      <c r="D13" s="235">
        <v>69.45077590999999</v>
      </c>
      <c r="E13" s="235">
        <v>28.267340999999998</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80" zoomScaleNormal="80" zoomScalePageLayoutView="80" workbookViewId="0"/>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581" t="s">
        <v>1119</v>
      </c>
      <c r="C2" s="581"/>
      <c r="D2" s="581"/>
      <c r="E2" s="581"/>
      <c r="F2" s="581"/>
    </row>
    <row r="3" spans="2:6">
      <c r="B3" s="31"/>
      <c r="C3" s="31"/>
      <c r="D3" s="31"/>
      <c r="E3" s="582" t="s">
        <v>1204</v>
      </c>
      <c r="F3" s="582"/>
    </row>
    <row r="4" spans="2:6">
      <c r="B4" s="31"/>
      <c r="C4" s="31"/>
      <c r="D4" s="31"/>
      <c r="E4" s="31"/>
      <c r="F4" s="194"/>
    </row>
    <row r="5" spans="2:6" ht="30">
      <c r="B5" s="577"/>
      <c r="C5" s="578"/>
      <c r="D5" s="575" t="s">
        <v>905</v>
      </c>
      <c r="E5" s="576"/>
      <c r="F5" s="3" t="s">
        <v>1</v>
      </c>
    </row>
    <row r="6" spans="2:6">
      <c r="B6" s="577"/>
      <c r="C6" s="578"/>
      <c r="D6" s="3" t="s">
        <v>2</v>
      </c>
      <c r="E6" s="3" t="s">
        <v>3</v>
      </c>
      <c r="F6" s="3" t="s">
        <v>4</v>
      </c>
    </row>
    <row r="7" spans="2:6">
      <c r="B7" s="579"/>
      <c r="C7" s="580"/>
      <c r="D7" s="351">
        <f>Table!G7</f>
        <v>45291</v>
      </c>
      <c r="E7" s="209">
        <f>EOMONTH(D7,-12)</f>
        <v>44926</v>
      </c>
      <c r="F7" s="348">
        <f>D7</f>
        <v>45291</v>
      </c>
    </row>
    <row r="8" spans="2:6">
      <c r="B8" s="97">
        <v>1</v>
      </c>
      <c r="C8" s="109" t="s">
        <v>5</v>
      </c>
      <c r="D8" s="289">
        <v>18254.440781470003</v>
      </c>
      <c r="E8" s="289">
        <v>17062.246299229999</v>
      </c>
      <c r="F8" s="289">
        <v>1460.3552625176001</v>
      </c>
    </row>
    <row r="9" spans="2:6">
      <c r="B9" s="3">
        <v>2</v>
      </c>
      <c r="C9" s="465" t="s">
        <v>6</v>
      </c>
      <c r="D9" s="287">
        <v>18254.440781470003</v>
      </c>
      <c r="E9" s="287">
        <v>17062.246299229999</v>
      </c>
      <c r="F9" s="287">
        <v>1460.3552625176001</v>
      </c>
    </row>
    <row r="10" spans="2:6">
      <c r="B10" s="3">
        <v>3</v>
      </c>
      <c r="C10" s="465" t="s">
        <v>906</v>
      </c>
      <c r="D10" s="287" t="s">
        <v>1031</v>
      </c>
      <c r="E10" s="287" t="s">
        <v>1031</v>
      </c>
      <c r="F10" s="287" t="s">
        <v>1031</v>
      </c>
    </row>
    <row r="11" spans="2:6">
      <c r="B11" s="3">
        <v>4</v>
      </c>
      <c r="C11" s="465" t="s">
        <v>7</v>
      </c>
      <c r="D11" s="287" t="s">
        <v>1031</v>
      </c>
      <c r="E11" s="287" t="s">
        <v>1031</v>
      </c>
      <c r="F11" s="287" t="s">
        <v>1031</v>
      </c>
    </row>
    <row r="12" spans="2:6">
      <c r="B12" s="3" t="s">
        <v>8</v>
      </c>
      <c r="C12" s="465" t="s">
        <v>9</v>
      </c>
      <c r="D12" s="287" t="s">
        <v>1031</v>
      </c>
      <c r="E12" s="287" t="s">
        <v>1031</v>
      </c>
      <c r="F12" s="287" t="s">
        <v>1031</v>
      </c>
    </row>
    <row r="13" spans="2:6">
      <c r="B13" s="3">
        <v>5</v>
      </c>
      <c r="C13" s="465" t="s">
        <v>907</v>
      </c>
      <c r="D13" s="287" t="s">
        <v>1031</v>
      </c>
      <c r="E13" s="287" t="s">
        <v>1031</v>
      </c>
      <c r="F13" s="287" t="s">
        <v>1031</v>
      </c>
    </row>
    <row r="14" spans="2:6">
      <c r="B14" s="97">
        <v>6</v>
      </c>
      <c r="C14" s="109" t="s">
        <v>10</v>
      </c>
      <c r="D14" s="289">
        <v>46.59212067</v>
      </c>
      <c r="E14" s="289">
        <v>41.391714469999997</v>
      </c>
      <c r="F14" s="289">
        <v>3.7273696536000003</v>
      </c>
    </row>
    <row r="15" spans="2:6">
      <c r="B15" s="3">
        <v>7</v>
      </c>
      <c r="C15" s="465" t="s">
        <v>6</v>
      </c>
      <c r="D15" s="287">
        <v>18.324779670000002</v>
      </c>
      <c r="E15" s="287">
        <v>14.354770220000001</v>
      </c>
      <c r="F15" s="287">
        <v>1.4659823736000004</v>
      </c>
    </row>
    <row r="16" spans="2:6">
      <c r="B16" s="3">
        <v>8</v>
      </c>
      <c r="C16" s="465" t="s">
        <v>11</v>
      </c>
      <c r="D16" s="287" t="s">
        <v>1031</v>
      </c>
      <c r="E16" s="287" t="s">
        <v>1031</v>
      </c>
      <c r="F16" s="287" t="s">
        <v>1031</v>
      </c>
    </row>
    <row r="17" spans="2:6">
      <c r="B17" s="3" t="s">
        <v>12</v>
      </c>
      <c r="C17" s="465" t="s">
        <v>13</v>
      </c>
      <c r="D17" s="287" t="s">
        <v>1031</v>
      </c>
      <c r="E17" s="287" t="s">
        <v>1031</v>
      </c>
      <c r="F17" s="287" t="s">
        <v>1031</v>
      </c>
    </row>
    <row r="18" spans="2:6">
      <c r="B18" s="3" t="s">
        <v>14</v>
      </c>
      <c r="C18" s="465" t="s">
        <v>15</v>
      </c>
      <c r="D18" s="287">
        <v>28.267340999999998</v>
      </c>
      <c r="E18" s="287">
        <v>27.036944250000001</v>
      </c>
      <c r="F18" s="287">
        <v>2.2613872800000001</v>
      </c>
    </row>
    <row r="19" spans="2:6">
      <c r="B19" s="3">
        <v>9</v>
      </c>
      <c r="C19" s="465"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5" t="s">
        <v>19</v>
      </c>
      <c r="D27" s="287" t="s">
        <v>1031</v>
      </c>
      <c r="E27" s="287" t="s">
        <v>1031</v>
      </c>
      <c r="F27" s="287" t="s">
        <v>1031</v>
      </c>
    </row>
    <row r="28" spans="2:6">
      <c r="B28" s="3">
        <v>18</v>
      </c>
      <c r="C28" s="465" t="s">
        <v>20</v>
      </c>
      <c r="D28" s="287" t="s">
        <v>1031</v>
      </c>
      <c r="E28" s="287" t="s">
        <v>1031</v>
      </c>
      <c r="F28" s="287" t="s">
        <v>1031</v>
      </c>
    </row>
    <row r="29" spans="2:6">
      <c r="B29" s="3">
        <v>19</v>
      </c>
      <c r="C29" s="465" t="s">
        <v>21</v>
      </c>
      <c r="D29" s="287" t="s">
        <v>1031</v>
      </c>
      <c r="E29" s="287" t="s">
        <v>1031</v>
      </c>
      <c r="F29" s="287" t="s">
        <v>1031</v>
      </c>
    </row>
    <row r="30" spans="2:6">
      <c r="B30" s="3" t="s">
        <v>22</v>
      </c>
      <c r="C30" s="465" t="s">
        <v>908</v>
      </c>
      <c r="D30" s="287" t="s">
        <v>1031</v>
      </c>
      <c r="E30" s="287" t="s">
        <v>1031</v>
      </c>
      <c r="F30" s="287" t="s">
        <v>1031</v>
      </c>
    </row>
    <row r="31" spans="2:6">
      <c r="B31" s="3">
        <v>20</v>
      </c>
      <c r="C31" s="4" t="s">
        <v>23</v>
      </c>
      <c r="D31" s="287" t="s">
        <v>1031</v>
      </c>
      <c r="E31" s="287" t="s">
        <v>1031</v>
      </c>
      <c r="F31" s="287" t="s">
        <v>1031</v>
      </c>
    </row>
    <row r="32" spans="2:6">
      <c r="B32" s="3">
        <v>21</v>
      </c>
      <c r="C32" s="465" t="s">
        <v>6</v>
      </c>
      <c r="D32" s="287" t="s">
        <v>1031</v>
      </c>
      <c r="E32" s="287" t="s">
        <v>1031</v>
      </c>
      <c r="F32" s="287" t="s">
        <v>1031</v>
      </c>
    </row>
    <row r="33" spans="2:6">
      <c r="B33" s="3">
        <v>22</v>
      </c>
      <c r="C33" s="465"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4">
        <v>1456.3931250000001</v>
      </c>
      <c r="E35" s="474">
        <v>1411.298125</v>
      </c>
      <c r="F35" s="474">
        <v>116.51145</v>
      </c>
    </row>
    <row r="36" spans="2:6">
      <c r="B36" s="3" t="s">
        <v>28</v>
      </c>
      <c r="C36" s="465" t="s">
        <v>29</v>
      </c>
      <c r="D36" s="287">
        <v>1456.3931250000001</v>
      </c>
      <c r="E36" s="287">
        <v>1411.298125</v>
      </c>
      <c r="F36" s="287">
        <v>116.51145</v>
      </c>
    </row>
    <row r="37" spans="2:6">
      <c r="B37" s="3" t="s">
        <v>30</v>
      </c>
      <c r="C37" s="465" t="s">
        <v>31</v>
      </c>
      <c r="D37" s="287" t="s">
        <v>1031</v>
      </c>
      <c r="E37" s="287" t="s">
        <v>1031</v>
      </c>
      <c r="F37" s="287" t="s">
        <v>1031</v>
      </c>
    </row>
    <row r="38" spans="2:6">
      <c r="B38" s="3" t="s">
        <v>32</v>
      </c>
      <c r="C38" s="465" t="s">
        <v>33</v>
      </c>
      <c r="D38" s="287" t="s">
        <v>1031</v>
      </c>
      <c r="E38" s="287" t="s">
        <v>1031</v>
      </c>
      <c r="F38" s="287" t="s">
        <v>1031</v>
      </c>
    </row>
    <row r="39" spans="2:6" ht="30">
      <c r="B39" s="3">
        <v>24</v>
      </c>
      <c r="C39" s="4" t="s">
        <v>909</v>
      </c>
      <c r="D39" s="287">
        <v>521.31727077999994</v>
      </c>
      <c r="E39" s="287">
        <v>572.06032514999993</v>
      </c>
      <c r="F39" s="287">
        <v>41.705381662400001</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20278.743297919998</v>
      </c>
      <c r="E44" s="289">
        <v>19086.996463849999</v>
      </c>
      <c r="F44" s="289">
        <v>1622.2994638335997</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581" t="s">
        <v>1133</v>
      </c>
      <c r="C2" s="581"/>
      <c r="D2" s="581"/>
      <c r="E2" s="581"/>
      <c r="F2" s="581"/>
      <c r="G2" s="581"/>
      <c r="H2" s="581"/>
      <c r="I2" s="581"/>
      <c r="J2" s="581"/>
      <c r="K2" s="581"/>
      <c r="L2" s="581"/>
      <c r="M2" s="581"/>
      <c r="N2" s="581"/>
      <c r="O2" s="581"/>
    </row>
    <row r="3" spans="2:15">
      <c r="B3" s="12"/>
      <c r="M3" s="582" t="s">
        <v>1204</v>
      </c>
      <c r="N3" s="582"/>
      <c r="O3" s="582"/>
    </row>
    <row r="4" spans="2:15">
      <c r="B4" s="110"/>
      <c r="D4" s="713">
        <f>Table!G7</f>
        <v>45291</v>
      </c>
      <c r="E4" s="713"/>
      <c r="O4" s="31"/>
    </row>
    <row r="5" spans="2:15">
      <c r="B5" s="112"/>
      <c r="C5" s="593" t="s">
        <v>721</v>
      </c>
      <c r="D5" s="594" t="s">
        <v>663</v>
      </c>
      <c r="E5" s="594"/>
      <c r="F5" s="594"/>
      <c r="G5" s="594"/>
      <c r="H5" s="594"/>
      <c r="I5" s="594"/>
      <c r="J5" s="594"/>
      <c r="K5" s="594"/>
      <c r="L5" s="594"/>
      <c r="M5" s="594"/>
      <c r="N5" s="594"/>
      <c r="O5" s="113"/>
    </row>
    <row r="6" spans="2:15">
      <c r="B6" s="112"/>
      <c r="C6" s="593"/>
      <c r="D6" s="9" t="s">
        <v>2</v>
      </c>
      <c r="E6" s="9" t="s">
        <v>3</v>
      </c>
      <c r="F6" s="9" t="s">
        <v>4</v>
      </c>
      <c r="G6" s="9" t="s">
        <v>36</v>
      </c>
      <c r="H6" s="9" t="s">
        <v>37</v>
      </c>
      <c r="I6" s="9" t="s">
        <v>85</v>
      </c>
      <c r="J6" s="9" t="s">
        <v>86</v>
      </c>
      <c r="K6" s="9" t="s">
        <v>114</v>
      </c>
      <c r="L6" s="9" t="s">
        <v>270</v>
      </c>
      <c r="M6" s="9" t="s">
        <v>280</v>
      </c>
      <c r="N6" s="9" t="s">
        <v>281</v>
      </c>
      <c r="O6" s="3" t="s">
        <v>273</v>
      </c>
    </row>
    <row r="7" spans="2:15" ht="45">
      <c r="B7" s="114"/>
      <c r="C7" s="593"/>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54.668694299999999</v>
      </c>
      <c r="I13" s="248">
        <v>14.782081609999999</v>
      </c>
      <c r="J13" s="248" t="s">
        <v>1031</v>
      </c>
      <c r="K13" s="248" t="s">
        <v>1031</v>
      </c>
      <c r="L13" s="248" t="s">
        <v>1031</v>
      </c>
      <c r="M13" s="248" t="s">
        <v>1031</v>
      </c>
      <c r="N13" s="248" t="s">
        <v>1031</v>
      </c>
      <c r="O13" s="248">
        <v>69.45077590999999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6" t="s">
        <v>1031</v>
      </c>
      <c r="E18" s="346" t="s">
        <v>1031</v>
      </c>
      <c r="F18" s="346" t="s">
        <v>1031</v>
      </c>
      <c r="G18" s="346" t="s">
        <v>1031</v>
      </c>
      <c r="H18" s="346">
        <v>54.668694299999999</v>
      </c>
      <c r="I18" s="346">
        <v>14.782081609999999</v>
      </c>
      <c r="J18" s="346" t="s">
        <v>1031</v>
      </c>
      <c r="K18" s="346" t="s">
        <v>1031</v>
      </c>
      <c r="L18" s="346" t="s">
        <v>1031</v>
      </c>
      <c r="M18" s="346" t="s">
        <v>1031</v>
      </c>
      <c r="N18" s="346" t="s">
        <v>1031</v>
      </c>
      <c r="O18" s="346">
        <v>69.45077590999999</v>
      </c>
    </row>
    <row r="22" spans="2:15">
      <c r="B22" s="110"/>
      <c r="D22" s="713">
        <f>EOMONTH(D4,-12)</f>
        <v>44926</v>
      </c>
      <c r="E22" s="713"/>
      <c r="O22" s="31"/>
    </row>
    <row r="23" spans="2:15">
      <c r="B23" s="112"/>
      <c r="C23" s="593" t="s">
        <v>721</v>
      </c>
      <c r="D23" s="594" t="s">
        <v>663</v>
      </c>
      <c r="E23" s="594"/>
      <c r="F23" s="594"/>
      <c r="G23" s="594"/>
      <c r="H23" s="594"/>
      <c r="I23" s="594"/>
      <c r="J23" s="594"/>
      <c r="K23" s="594"/>
      <c r="L23" s="594"/>
      <c r="M23" s="594"/>
      <c r="N23" s="594"/>
      <c r="O23" s="113"/>
    </row>
    <row r="24" spans="2:15">
      <c r="B24" s="112"/>
      <c r="C24" s="593"/>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593"/>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56.50216305</v>
      </c>
      <c r="I31" s="231">
        <v>6.1086752199999994</v>
      </c>
      <c r="J31" s="231" t="s">
        <v>1031</v>
      </c>
      <c r="K31" s="231" t="s">
        <v>1031</v>
      </c>
      <c r="L31" s="231" t="s">
        <v>1031</v>
      </c>
      <c r="M31" s="231" t="s">
        <v>1031</v>
      </c>
      <c r="N31" s="231" t="s">
        <v>1031</v>
      </c>
      <c r="O31" s="248">
        <v>62.610838269999995</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56.50216305</v>
      </c>
      <c r="I36" s="235">
        <v>6.1086752199999994</v>
      </c>
      <c r="J36" s="235" t="s">
        <v>1031</v>
      </c>
      <c r="K36" s="235" t="s">
        <v>1031</v>
      </c>
      <c r="L36" s="235" t="s">
        <v>1031</v>
      </c>
      <c r="M36" s="235" t="s">
        <v>1031</v>
      </c>
      <c r="N36" s="235" t="s">
        <v>1031</v>
      </c>
      <c r="O36" s="346">
        <v>62.610838269999995</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581" t="s">
        <v>726</v>
      </c>
      <c r="C2" s="581"/>
      <c r="D2" s="581"/>
      <c r="E2" s="581"/>
      <c r="F2" s="581"/>
      <c r="G2" s="581"/>
      <c r="H2" s="581"/>
      <c r="I2" s="581"/>
    </row>
    <row r="3" spans="2:9">
      <c r="B3" s="31"/>
      <c r="C3" s="31"/>
      <c r="D3" s="31"/>
      <c r="E3" s="31"/>
      <c r="F3" s="31"/>
      <c r="G3" s="31"/>
      <c r="H3" s="582" t="s">
        <v>1204</v>
      </c>
      <c r="I3" s="582"/>
    </row>
    <row r="4" spans="2:9">
      <c r="B4" s="31"/>
      <c r="C4" s="31"/>
      <c r="D4" s="300"/>
      <c r="E4" s="31"/>
      <c r="F4" s="365">
        <f>Table!G7</f>
        <v>45291</v>
      </c>
      <c r="G4" s="31"/>
      <c r="H4" s="31"/>
      <c r="I4" s="31"/>
    </row>
    <row r="5" spans="2:9">
      <c r="B5" s="31"/>
      <c r="C5" s="31"/>
      <c r="D5" s="31"/>
      <c r="E5" s="31"/>
      <c r="F5" s="117" t="s">
        <v>2</v>
      </c>
      <c r="G5" s="117" t="s">
        <v>3</v>
      </c>
      <c r="H5" s="117" t="s">
        <v>4</v>
      </c>
      <c r="I5" s="117" t="s">
        <v>36</v>
      </c>
    </row>
    <row r="6" spans="2:9" ht="35.25" customHeight="1">
      <c r="B6" s="31"/>
      <c r="C6" s="715"/>
      <c r="D6" s="716"/>
      <c r="E6" s="716"/>
      <c r="F6" s="3" t="s">
        <v>727</v>
      </c>
      <c r="G6" s="3" t="s">
        <v>728</v>
      </c>
      <c r="H6" s="3" t="s">
        <v>729</v>
      </c>
      <c r="I6" s="3" t="s">
        <v>730</v>
      </c>
    </row>
    <row r="7" spans="2:9">
      <c r="B7" s="117">
        <v>1</v>
      </c>
      <c r="C7" s="717" t="s">
        <v>731</v>
      </c>
      <c r="D7" s="718"/>
      <c r="E7" s="66" t="s">
        <v>732</v>
      </c>
      <c r="F7" s="258">
        <v>8</v>
      </c>
      <c r="G7" s="258">
        <v>8</v>
      </c>
      <c r="H7" s="258">
        <v>10</v>
      </c>
      <c r="I7" s="258">
        <v>0</v>
      </c>
    </row>
    <row r="8" spans="2:9">
      <c r="B8" s="117">
        <v>2</v>
      </c>
      <c r="C8" s="719"/>
      <c r="D8" s="578"/>
      <c r="E8" s="66" t="s">
        <v>733</v>
      </c>
      <c r="F8" s="291">
        <v>1.6160000000000001</v>
      </c>
      <c r="G8" s="291">
        <v>17.124044920000003</v>
      </c>
      <c r="H8" s="291">
        <v>13.361390180000001</v>
      </c>
      <c r="I8" s="291">
        <v>0</v>
      </c>
    </row>
    <row r="9" spans="2:9">
      <c r="B9" s="117">
        <v>3</v>
      </c>
      <c r="C9" s="719"/>
      <c r="D9" s="578"/>
      <c r="E9" s="123" t="s">
        <v>734</v>
      </c>
      <c r="F9" s="291">
        <v>1.6160000000000001</v>
      </c>
      <c r="G9" s="291">
        <v>13.555276020000001</v>
      </c>
      <c r="H9" s="291">
        <v>10.654090470000002</v>
      </c>
      <c r="I9" s="291">
        <v>0</v>
      </c>
    </row>
    <row r="10" spans="2:9" hidden="1" outlineLevel="1">
      <c r="B10" s="537">
        <v>4</v>
      </c>
      <c r="C10" s="719"/>
      <c r="D10" s="578"/>
      <c r="E10" s="536" t="s">
        <v>735</v>
      </c>
      <c r="F10" s="535"/>
      <c r="G10" s="535"/>
      <c r="H10" s="535"/>
      <c r="I10" s="535"/>
    </row>
    <row r="11" spans="2:9" collapsed="1">
      <c r="B11" s="117" t="s">
        <v>736</v>
      </c>
      <c r="C11" s="719"/>
      <c r="D11" s="578"/>
      <c r="E11" s="124" t="s">
        <v>737</v>
      </c>
      <c r="F11" s="291">
        <v>0</v>
      </c>
      <c r="G11" s="291">
        <v>0</v>
      </c>
      <c r="H11" s="291">
        <v>0</v>
      </c>
      <c r="I11" s="291">
        <v>0</v>
      </c>
    </row>
    <row r="12" spans="2:9" ht="15.75" customHeight="1">
      <c r="B12" s="117">
        <v>5</v>
      </c>
      <c r="C12" s="719"/>
      <c r="D12" s="578"/>
      <c r="E12" s="124" t="s">
        <v>738</v>
      </c>
      <c r="F12" s="291">
        <v>0</v>
      </c>
      <c r="G12" s="291">
        <v>0</v>
      </c>
      <c r="H12" s="291">
        <v>0</v>
      </c>
      <c r="I12" s="291">
        <v>0</v>
      </c>
    </row>
    <row r="13" spans="2:9">
      <c r="B13" s="117" t="s">
        <v>739</v>
      </c>
      <c r="C13" s="719"/>
      <c r="D13" s="578"/>
      <c r="E13" s="123" t="s">
        <v>740</v>
      </c>
      <c r="F13" s="291">
        <v>0</v>
      </c>
      <c r="G13" s="291">
        <v>0</v>
      </c>
      <c r="H13" s="291">
        <v>0</v>
      </c>
      <c r="I13" s="291">
        <v>0</v>
      </c>
    </row>
    <row r="14" spans="2:9" hidden="1" outlineLevel="1">
      <c r="B14" s="537">
        <v>6</v>
      </c>
      <c r="C14" s="719"/>
      <c r="D14" s="578"/>
      <c r="E14" s="536" t="s">
        <v>735</v>
      </c>
      <c r="F14" s="535"/>
      <c r="G14" s="535"/>
      <c r="H14" s="535"/>
      <c r="I14" s="535"/>
    </row>
    <row r="15" spans="2:9" collapsed="1">
      <c r="B15" s="117">
        <v>7</v>
      </c>
      <c r="C15" s="719"/>
      <c r="D15" s="578"/>
      <c r="E15" s="123" t="s">
        <v>741</v>
      </c>
      <c r="F15" s="291">
        <v>0</v>
      </c>
      <c r="G15" s="291">
        <v>0</v>
      </c>
      <c r="H15" s="291">
        <v>0</v>
      </c>
      <c r="I15" s="291">
        <v>0</v>
      </c>
    </row>
    <row r="16" spans="2:9" hidden="1" outlineLevel="1">
      <c r="B16" s="537">
        <v>8</v>
      </c>
      <c r="C16" s="720"/>
      <c r="D16" s="580"/>
      <c r="E16" s="536" t="s">
        <v>735</v>
      </c>
      <c r="F16" s="535"/>
      <c r="G16" s="535"/>
      <c r="H16" s="535"/>
      <c r="I16" s="535"/>
    </row>
    <row r="17" spans="2:10" collapsed="1">
      <c r="B17" s="117">
        <v>9</v>
      </c>
      <c r="C17" s="721" t="s">
        <v>742</v>
      </c>
      <c r="D17" s="721"/>
      <c r="E17" s="66" t="s">
        <v>732</v>
      </c>
      <c r="F17" s="291">
        <v>0</v>
      </c>
      <c r="G17" s="291">
        <v>8</v>
      </c>
      <c r="H17" s="291">
        <v>10</v>
      </c>
      <c r="I17" s="291">
        <v>0</v>
      </c>
    </row>
    <row r="18" spans="2:10">
      <c r="B18" s="117">
        <v>10</v>
      </c>
      <c r="C18" s="721"/>
      <c r="D18" s="721"/>
      <c r="E18" s="66" t="s">
        <v>743</v>
      </c>
      <c r="F18" s="291">
        <v>0</v>
      </c>
      <c r="G18" s="291">
        <v>0.34551999999999999</v>
      </c>
      <c r="H18" s="291">
        <v>0.24542799999999998</v>
      </c>
      <c r="I18" s="291">
        <v>0</v>
      </c>
    </row>
    <row r="19" spans="2:10">
      <c r="B19" s="117">
        <v>11</v>
      </c>
      <c r="C19" s="721"/>
      <c r="D19" s="721"/>
      <c r="E19" s="123" t="s">
        <v>734</v>
      </c>
      <c r="F19" s="291">
        <v>0</v>
      </c>
      <c r="G19" s="291">
        <v>0.34551999999999999</v>
      </c>
      <c r="H19" s="291">
        <v>0.24542799999999998</v>
      </c>
      <c r="I19" s="291">
        <v>0</v>
      </c>
    </row>
    <row r="20" spans="2:10">
      <c r="B20" s="117">
        <v>12</v>
      </c>
      <c r="C20" s="721"/>
      <c r="D20" s="721"/>
      <c r="E20" s="125" t="s">
        <v>744</v>
      </c>
      <c r="F20" s="291">
        <v>0</v>
      </c>
      <c r="G20" s="291">
        <v>0</v>
      </c>
      <c r="H20" s="291">
        <v>0</v>
      </c>
      <c r="I20" s="291">
        <v>0</v>
      </c>
    </row>
    <row r="21" spans="2:10">
      <c r="B21" s="117" t="s">
        <v>745</v>
      </c>
      <c r="C21" s="721"/>
      <c r="D21" s="721"/>
      <c r="E21" s="124" t="s">
        <v>737</v>
      </c>
      <c r="F21" s="291">
        <v>0</v>
      </c>
      <c r="G21" s="291">
        <v>0</v>
      </c>
      <c r="H21" s="291">
        <v>0</v>
      </c>
      <c r="I21" s="291">
        <v>0</v>
      </c>
    </row>
    <row r="22" spans="2:10">
      <c r="B22" s="117" t="s">
        <v>746</v>
      </c>
      <c r="C22" s="721"/>
      <c r="D22" s="721"/>
      <c r="E22" s="125" t="s">
        <v>744</v>
      </c>
      <c r="F22" s="291">
        <v>0</v>
      </c>
      <c r="G22" s="291">
        <v>0</v>
      </c>
      <c r="H22" s="291">
        <v>0</v>
      </c>
      <c r="I22" s="291">
        <v>0</v>
      </c>
    </row>
    <row r="23" spans="2:10" ht="15.75" customHeight="1">
      <c r="B23" s="117" t="s">
        <v>747</v>
      </c>
      <c r="C23" s="721"/>
      <c r="D23" s="721"/>
      <c r="E23" s="124" t="s">
        <v>738</v>
      </c>
      <c r="F23" s="291">
        <v>0</v>
      </c>
      <c r="G23" s="291">
        <v>0</v>
      </c>
      <c r="H23" s="291">
        <v>0</v>
      </c>
      <c r="I23" s="291">
        <v>0</v>
      </c>
    </row>
    <row r="24" spans="2:10">
      <c r="B24" s="117" t="s">
        <v>748</v>
      </c>
      <c r="C24" s="721"/>
      <c r="D24" s="721"/>
      <c r="E24" s="125" t="s">
        <v>744</v>
      </c>
      <c r="F24" s="291">
        <v>0</v>
      </c>
      <c r="G24" s="291">
        <v>0</v>
      </c>
      <c r="H24" s="291">
        <v>0</v>
      </c>
      <c r="I24" s="291">
        <v>0</v>
      </c>
    </row>
    <row r="25" spans="2:10">
      <c r="B25" s="117" t="s">
        <v>749</v>
      </c>
      <c r="C25" s="721"/>
      <c r="D25" s="721"/>
      <c r="E25" s="123" t="s">
        <v>740</v>
      </c>
      <c r="F25" s="291">
        <v>0</v>
      </c>
      <c r="G25" s="291">
        <v>0</v>
      </c>
      <c r="H25" s="291">
        <v>0</v>
      </c>
      <c r="I25" s="291">
        <v>0</v>
      </c>
    </row>
    <row r="26" spans="2:10">
      <c r="B26" s="117" t="s">
        <v>750</v>
      </c>
      <c r="C26" s="721"/>
      <c r="D26" s="721"/>
      <c r="E26" s="125" t="s">
        <v>744</v>
      </c>
      <c r="F26" s="291">
        <v>0</v>
      </c>
      <c r="G26" s="291">
        <v>0</v>
      </c>
      <c r="H26" s="291">
        <v>0</v>
      </c>
      <c r="I26" s="291">
        <v>0</v>
      </c>
    </row>
    <row r="27" spans="2:10">
      <c r="B27" s="117">
        <v>15</v>
      </c>
      <c r="C27" s="721"/>
      <c r="D27" s="721"/>
      <c r="E27" s="123" t="s">
        <v>741</v>
      </c>
      <c r="F27" s="291">
        <v>0</v>
      </c>
      <c r="G27" s="291">
        <v>0</v>
      </c>
      <c r="H27" s="291">
        <v>0</v>
      </c>
      <c r="I27" s="291">
        <v>0</v>
      </c>
    </row>
    <row r="28" spans="2:10">
      <c r="B28" s="117">
        <v>16</v>
      </c>
      <c r="C28" s="721"/>
      <c r="D28" s="721"/>
      <c r="E28" s="125" t="s">
        <v>744</v>
      </c>
      <c r="F28" s="291">
        <v>0</v>
      </c>
      <c r="G28" s="291">
        <v>0</v>
      </c>
      <c r="H28" s="291">
        <v>0</v>
      </c>
      <c r="I28" s="291">
        <v>0</v>
      </c>
    </row>
    <row r="29" spans="2:10">
      <c r="B29" s="120">
        <v>17</v>
      </c>
      <c r="C29" s="722" t="s">
        <v>1116</v>
      </c>
      <c r="D29" s="722"/>
      <c r="E29" s="722"/>
      <c r="F29" s="347">
        <v>1.6160000000000001</v>
      </c>
      <c r="G29" s="347">
        <v>17.469564920000003</v>
      </c>
      <c r="H29" s="347">
        <v>13.606818180000001</v>
      </c>
      <c r="I29" s="347">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80" zoomScaleNormal="80" workbookViewId="0"/>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581" t="s">
        <v>751</v>
      </c>
      <c r="C2" s="581"/>
      <c r="D2" s="581"/>
      <c r="E2" s="581"/>
      <c r="F2" s="581"/>
      <c r="G2" s="581"/>
      <c r="H2" s="581"/>
    </row>
    <row r="3" spans="2:8">
      <c r="B3" s="31"/>
      <c r="C3" s="31"/>
      <c r="D3" s="31"/>
      <c r="E3" s="31"/>
      <c r="F3" s="31"/>
      <c r="G3" s="582" t="s">
        <v>1204</v>
      </c>
      <c r="H3" s="582"/>
    </row>
    <row r="4" spans="2:8">
      <c r="B4" s="31"/>
      <c r="C4" s="31"/>
      <c r="E4" s="365">
        <f>Table!G7</f>
        <v>45291</v>
      </c>
      <c r="F4" s="31"/>
      <c r="G4" s="31"/>
      <c r="H4" s="31"/>
    </row>
    <row r="5" spans="2:8">
      <c r="B5" s="31"/>
      <c r="C5" s="111"/>
      <c r="D5" s="31"/>
      <c r="E5" s="117" t="s">
        <v>2</v>
      </c>
      <c r="F5" s="117" t="s">
        <v>3</v>
      </c>
      <c r="G5" s="117" t="s">
        <v>4</v>
      </c>
      <c r="H5" s="117" t="s">
        <v>36</v>
      </c>
    </row>
    <row r="6" spans="2:8" ht="30">
      <c r="B6" s="31"/>
      <c r="C6" s="725"/>
      <c r="D6" s="715"/>
      <c r="E6" s="3" t="s">
        <v>727</v>
      </c>
      <c r="F6" s="3" t="s">
        <v>728</v>
      </c>
      <c r="G6" s="3" t="s">
        <v>729</v>
      </c>
      <c r="H6" s="3" t="s">
        <v>730</v>
      </c>
    </row>
    <row r="7" spans="2:8">
      <c r="B7" s="117"/>
      <c r="C7" s="726" t="s">
        <v>752</v>
      </c>
      <c r="D7" s="727"/>
      <c r="E7" s="727"/>
      <c r="F7" s="727"/>
      <c r="G7" s="727"/>
      <c r="H7" s="728"/>
    </row>
    <row r="8" spans="2:8">
      <c r="B8" s="117">
        <v>1</v>
      </c>
      <c r="C8" s="721" t="s">
        <v>753</v>
      </c>
      <c r="D8" s="721"/>
      <c r="E8" s="66">
        <v>0</v>
      </c>
      <c r="F8" s="66">
        <v>0</v>
      </c>
      <c r="G8" s="66">
        <v>0</v>
      </c>
      <c r="H8" s="66">
        <v>0</v>
      </c>
    </row>
    <row r="9" spans="2:8">
      <c r="B9" s="117">
        <v>2</v>
      </c>
      <c r="C9" s="721" t="s">
        <v>754</v>
      </c>
      <c r="D9" s="721"/>
      <c r="E9" s="66">
        <v>0</v>
      </c>
      <c r="F9" s="66">
        <v>0</v>
      </c>
      <c r="G9" s="66">
        <v>0</v>
      </c>
      <c r="H9" s="66">
        <v>0</v>
      </c>
    </row>
    <row r="10" spans="2:8">
      <c r="B10" s="117">
        <v>3</v>
      </c>
      <c r="C10" s="723" t="s">
        <v>755</v>
      </c>
      <c r="D10" s="723"/>
      <c r="E10" s="66">
        <v>0</v>
      </c>
      <c r="F10" s="66">
        <v>0</v>
      </c>
      <c r="G10" s="66">
        <v>0</v>
      </c>
      <c r="H10" s="66">
        <v>0</v>
      </c>
    </row>
    <row r="11" spans="2:8">
      <c r="B11" s="117"/>
      <c r="C11" s="724" t="s">
        <v>756</v>
      </c>
      <c r="D11" s="724"/>
      <c r="E11" s="724"/>
      <c r="F11" s="724"/>
      <c r="G11" s="724"/>
      <c r="H11" s="724"/>
    </row>
    <row r="12" spans="2:8">
      <c r="B12" s="117">
        <v>4</v>
      </c>
      <c r="C12" s="721" t="s">
        <v>757</v>
      </c>
      <c r="D12" s="721"/>
      <c r="E12" s="66">
        <v>0</v>
      </c>
      <c r="F12" s="66">
        <v>0</v>
      </c>
      <c r="G12" s="66">
        <v>0</v>
      </c>
      <c r="H12" s="66">
        <v>0</v>
      </c>
    </row>
    <row r="13" spans="2:8">
      <c r="B13" s="117">
        <v>5</v>
      </c>
      <c r="C13" s="721" t="s">
        <v>758</v>
      </c>
      <c r="D13" s="721"/>
      <c r="E13" s="66">
        <v>0</v>
      </c>
      <c r="F13" s="66">
        <v>0</v>
      </c>
      <c r="G13" s="66">
        <v>0</v>
      </c>
      <c r="H13" s="66">
        <v>0</v>
      </c>
    </row>
    <row r="14" spans="2:8">
      <c r="B14" s="117"/>
      <c r="C14" s="724" t="s">
        <v>759</v>
      </c>
      <c r="D14" s="724"/>
      <c r="E14" s="724"/>
      <c r="F14" s="724"/>
      <c r="G14" s="724"/>
      <c r="H14" s="724"/>
    </row>
    <row r="15" spans="2:8">
      <c r="B15" s="117">
        <v>6</v>
      </c>
      <c r="C15" s="721" t="s">
        <v>760</v>
      </c>
      <c r="D15" s="721"/>
      <c r="E15" s="66">
        <v>0</v>
      </c>
      <c r="F15" s="66">
        <v>0</v>
      </c>
      <c r="G15" s="66">
        <v>0</v>
      </c>
      <c r="H15" s="66">
        <v>0</v>
      </c>
    </row>
    <row r="16" spans="2:8">
      <c r="B16" s="117">
        <v>7</v>
      </c>
      <c r="C16" s="721" t="s">
        <v>761</v>
      </c>
      <c r="D16" s="721"/>
      <c r="E16" s="66">
        <v>0</v>
      </c>
      <c r="F16" s="66">
        <v>0</v>
      </c>
      <c r="G16" s="66">
        <v>0</v>
      </c>
      <c r="H16" s="66">
        <v>0</v>
      </c>
    </row>
    <row r="17" spans="2:8">
      <c r="B17" s="117">
        <v>8</v>
      </c>
      <c r="C17" s="723" t="s">
        <v>762</v>
      </c>
      <c r="D17" s="723"/>
      <c r="E17" s="66">
        <v>0</v>
      </c>
      <c r="F17" s="66">
        <v>0</v>
      </c>
      <c r="G17" s="66">
        <v>0</v>
      </c>
      <c r="H17" s="66">
        <v>0</v>
      </c>
    </row>
    <row r="18" spans="2:8">
      <c r="B18" s="117">
        <v>9</v>
      </c>
      <c r="C18" s="723" t="s">
        <v>763</v>
      </c>
      <c r="D18" s="723"/>
      <c r="E18" s="66">
        <v>0</v>
      </c>
      <c r="F18" s="66">
        <v>0</v>
      </c>
      <c r="G18" s="66">
        <v>0</v>
      </c>
      <c r="H18" s="66">
        <v>0</v>
      </c>
    </row>
    <row r="19" spans="2:8">
      <c r="B19" s="117">
        <v>10</v>
      </c>
      <c r="C19" s="723" t="s">
        <v>764</v>
      </c>
      <c r="D19" s="723"/>
      <c r="E19" s="66">
        <v>0</v>
      </c>
      <c r="F19" s="66">
        <v>0</v>
      </c>
      <c r="G19" s="66">
        <v>0</v>
      </c>
      <c r="H19" s="66">
        <v>0</v>
      </c>
    </row>
    <row r="20" spans="2:8">
      <c r="B20" s="117">
        <v>11</v>
      </c>
      <c r="C20" s="723" t="s">
        <v>765</v>
      </c>
      <c r="D20" s="723"/>
      <c r="E20" s="66">
        <v>0</v>
      </c>
      <c r="F20" s="66">
        <v>0</v>
      </c>
      <c r="G20" s="66">
        <v>0</v>
      </c>
      <c r="H20" s="66">
        <v>0</v>
      </c>
    </row>
  </sheetData>
  <mergeCells count="17">
    <mergeCell ref="C10:D10"/>
    <mergeCell ref="B2:H2"/>
    <mergeCell ref="G3:H3"/>
    <mergeCell ref="C18:D18"/>
    <mergeCell ref="C19:D19"/>
    <mergeCell ref="C11:H11"/>
    <mergeCell ref="C6:D6"/>
    <mergeCell ref="C7:H7"/>
    <mergeCell ref="C8:D8"/>
    <mergeCell ref="C9:D9"/>
    <mergeCell ref="C20:D20"/>
    <mergeCell ref="C12:D12"/>
    <mergeCell ref="C13:D13"/>
    <mergeCell ref="C14:H14"/>
    <mergeCell ref="C15:D15"/>
    <mergeCell ref="C16:D16"/>
    <mergeCell ref="C17:D17"/>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581" t="s">
        <v>766</v>
      </c>
      <c r="C2" s="581"/>
      <c r="D2" s="581"/>
    </row>
    <row r="3" spans="2:6">
      <c r="D3" s="548" t="s">
        <v>1204</v>
      </c>
    </row>
    <row r="4" spans="2:6">
      <c r="D4" s="8">
        <f>Table!G7</f>
        <v>45291</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heetViews>
  <sheetFormatPr baseColWidth="10" defaultRowHeight="15"/>
  <cols>
    <col min="1" max="1" width="3.85546875" customWidth="1"/>
    <col min="3" max="3" width="44.28515625" customWidth="1"/>
    <col min="4" max="13" width="17.140625" customWidth="1"/>
  </cols>
  <sheetData>
    <row r="2" spans="2:13" ht="18.75">
      <c r="B2" s="581" t="s">
        <v>780</v>
      </c>
      <c r="C2" s="581"/>
      <c r="D2" s="581"/>
      <c r="E2" s="581"/>
      <c r="F2" s="581"/>
      <c r="G2" s="581"/>
      <c r="H2" s="581"/>
      <c r="I2" s="581"/>
      <c r="J2" s="581"/>
      <c r="K2" s="581"/>
      <c r="L2" s="581"/>
      <c r="M2" s="581"/>
    </row>
    <row r="3" spans="2:13">
      <c r="B3" s="31"/>
      <c r="C3" s="127"/>
      <c r="D3" s="127"/>
      <c r="E3" s="127"/>
      <c r="F3" s="127"/>
      <c r="G3" s="128"/>
      <c r="H3" s="128"/>
      <c r="I3" s="128"/>
      <c r="J3" s="128"/>
      <c r="K3" s="128"/>
      <c r="L3" s="582" t="s">
        <v>1204</v>
      </c>
      <c r="M3" s="582"/>
    </row>
    <row r="4" spans="2:13">
      <c r="B4" s="31"/>
      <c r="C4" s="127"/>
      <c r="D4" s="299">
        <f>Table!G7</f>
        <v>45291</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29" t="s">
        <v>782</v>
      </c>
      <c r="E6" s="729"/>
      <c r="F6" s="729"/>
      <c r="G6" s="729" t="s">
        <v>783</v>
      </c>
      <c r="H6" s="729"/>
      <c r="I6" s="729"/>
      <c r="J6" s="729"/>
      <c r="K6" s="729"/>
      <c r="L6" s="729"/>
      <c r="M6" s="531"/>
    </row>
    <row r="7" spans="2:13" ht="45">
      <c r="B7" s="31"/>
      <c r="C7" s="31"/>
      <c r="D7" s="532" t="s">
        <v>727</v>
      </c>
      <c r="E7" s="532" t="s">
        <v>784</v>
      </c>
      <c r="F7" s="532" t="s">
        <v>785</v>
      </c>
      <c r="G7" s="532" t="s">
        <v>786</v>
      </c>
      <c r="H7" s="532" t="s">
        <v>787</v>
      </c>
      <c r="I7" s="532" t="s">
        <v>788</v>
      </c>
      <c r="J7" s="532" t="s">
        <v>789</v>
      </c>
      <c r="K7" s="532" t="s">
        <v>790</v>
      </c>
      <c r="L7" s="532" t="s">
        <v>791</v>
      </c>
      <c r="M7" s="532" t="s">
        <v>792</v>
      </c>
    </row>
    <row r="8" spans="2:13">
      <c r="B8" s="533">
        <v>1</v>
      </c>
      <c r="C8" s="129" t="s">
        <v>793</v>
      </c>
      <c r="D8" s="294"/>
      <c r="E8" s="294"/>
      <c r="F8" s="294"/>
      <c r="G8" s="294"/>
      <c r="H8" s="294"/>
      <c r="I8" s="294"/>
      <c r="J8" s="294"/>
      <c r="K8" s="294"/>
      <c r="L8" s="294"/>
      <c r="M8" s="295">
        <v>26</v>
      </c>
    </row>
    <row r="9" spans="2:13">
      <c r="B9" s="534">
        <v>2</v>
      </c>
      <c r="C9" s="362" t="s">
        <v>794</v>
      </c>
      <c r="D9" s="296">
        <v>8</v>
      </c>
      <c r="E9" s="296">
        <v>8</v>
      </c>
      <c r="F9" s="296">
        <v>16</v>
      </c>
      <c r="G9" s="294"/>
      <c r="H9" s="294"/>
      <c r="I9" s="294"/>
      <c r="J9" s="294"/>
      <c r="K9" s="294"/>
      <c r="L9" s="294"/>
      <c r="M9" s="297"/>
    </row>
    <row r="10" spans="2:13">
      <c r="B10" s="534">
        <v>3</v>
      </c>
      <c r="C10" s="374" t="s">
        <v>795</v>
      </c>
      <c r="D10" s="294"/>
      <c r="E10" s="294"/>
      <c r="F10" s="294"/>
      <c r="G10" s="298">
        <v>0</v>
      </c>
      <c r="H10" s="298">
        <v>0</v>
      </c>
      <c r="I10" s="298">
        <v>0</v>
      </c>
      <c r="J10" s="298">
        <v>8</v>
      </c>
      <c r="K10" s="298">
        <v>2</v>
      </c>
      <c r="L10" s="298">
        <v>0</v>
      </c>
      <c r="M10" s="297"/>
    </row>
    <row r="11" spans="2:13">
      <c r="B11" s="534">
        <v>4</v>
      </c>
      <c r="C11" s="374" t="s">
        <v>796</v>
      </c>
      <c r="D11" s="294"/>
      <c r="E11" s="294"/>
      <c r="F11" s="294"/>
      <c r="G11" s="298">
        <v>0</v>
      </c>
      <c r="H11" s="298">
        <v>0</v>
      </c>
      <c r="I11" s="298">
        <v>0</v>
      </c>
      <c r="J11" s="298">
        <v>0</v>
      </c>
      <c r="K11" s="298">
        <v>0</v>
      </c>
      <c r="L11" s="298">
        <v>0</v>
      </c>
      <c r="M11" s="297"/>
    </row>
    <row r="12" spans="2:13">
      <c r="B12" s="533">
        <v>5</v>
      </c>
      <c r="C12" s="129" t="s">
        <v>797</v>
      </c>
      <c r="D12" s="375">
        <v>1.6160000000000001</v>
      </c>
      <c r="E12" s="375">
        <v>17.469564920000003</v>
      </c>
      <c r="F12" s="375">
        <v>19.085564920000003</v>
      </c>
      <c r="G12" s="375">
        <v>0</v>
      </c>
      <c r="H12" s="375">
        <v>0</v>
      </c>
      <c r="I12" s="375">
        <v>0</v>
      </c>
      <c r="J12" s="375">
        <v>10.278938319999998</v>
      </c>
      <c r="K12" s="375">
        <v>3.5733078600000003</v>
      </c>
      <c r="L12" s="375">
        <v>0</v>
      </c>
      <c r="M12" s="297"/>
    </row>
    <row r="13" spans="2:13">
      <c r="B13" s="534">
        <v>6</v>
      </c>
      <c r="C13" s="362" t="s">
        <v>798</v>
      </c>
      <c r="D13" s="296">
        <v>0</v>
      </c>
      <c r="E13" s="296">
        <v>0.34551999999999999</v>
      </c>
      <c r="F13" s="296">
        <v>0.34551999999999999</v>
      </c>
      <c r="G13" s="296">
        <v>0</v>
      </c>
      <c r="H13" s="296">
        <v>0</v>
      </c>
      <c r="I13" s="296">
        <v>0</v>
      </c>
      <c r="J13" s="296">
        <v>0.178428</v>
      </c>
      <c r="K13" s="296">
        <v>6.7000000000000004E-2</v>
      </c>
      <c r="L13" s="296">
        <v>0</v>
      </c>
      <c r="M13" s="297"/>
    </row>
    <row r="14" spans="2:13">
      <c r="B14" s="534">
        <v>7</v>
      </c>
      <c r="C14" s="374" t="s">
        <v>799</v>
      </c>
      <c r="D14" s="296">
        <v>1.6160000000000001</v>
      </c>
      <c r="E14" s="296">
        <v>17.124044920000003</v>
      </c>
      <c r="F14" s="296">
        <v>18.740044920000003</v>
      </c>
      <c r="G14" s="296">
        <v>0</v>
      </c>
      <c r="H14" s="296">
        <v>0</v>
      </c>
      <c r="I14" s="296">
        <v>0</v>
      </c>
      <c r="J14" s="296">
        <v>10.100510319999998</v>
      </c>
      <c r="K14" s="296">
        <v>3.5063078600000002</v>
      </c>
      <c r="L14" s="296">
        <v>0</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heetViews>
  <sheetFormatPr baseColWidth="10" defaultRowHeight="15"/>
  <cols>
    <col min="1" max="1" width="3.85546875" customWidth="1"/>
    <col min="3" max="3" width="35.5703125" customWidth="1"/>
    <col min="4" max="11" width="20.42578125" customWidth="1"/>
  </cols>
  <sheetData>
    <row r="2" spans="2:11" ht="18.75">
      <c r="B2" s="581" t="s">
        <v>800</v>
      </c>
      <c r="C2" s="581"/>
      <c r="D2" s="581"/>
      <c r="E2" s="581"/>
      <c r="F2" s="581"/>
      <c r="G2" s="581"/>
      <c r="H2" s="581"/>
      <c r="I2" s="581"/>
      <c r="J2" s="581"/>
      <c r="K2" s="581"/>
    </row>
    <row r="3" spans="2:11">
      <c r="B3" s="132"/>
      <c r="C3" s="131"/>
      <c r="D3" s="140"/>
      <c r="E3" s="140"/>
      <c r="F3" s="140"/>
      <c r="G3" s="140"/>
      <c r="H3" s="140"/>
      <c r="I3" s="140"/>
      <c r="J3" s="582" t="s">
        <v>1204</v>
      </c>
      <c r="K3" s="582"/>
    </row>
    <row r="4" spans="2:11">
      <c r="B4" s="132"/>
      <c r="C4" s="131"/>
      <c r="D4" s="279">
        <f>Table!G7</f>
        <v>45291</v>
      </c>
      <c r="E4" s="140"/>
      <c r="F4" s="140"/>
      <c r="G4" s="140"/>
      <c r="H4" s="140"/>
      <c r="I4" s="140"/>
      <c r="J4" s="140"/>
      <c r="K4" s="132"/>
    </row>
    <row r="5" spans="2:11" ht="37.5" customHeight="1">
      <c r="B5" s="132"/>
      <c r="C5" s="131"/>
      <c r="D5" s="730" t="s">
        <v>801</v>
      </c>
      <c r="E5" s="731"/>
      <c r="F5" s="732" t="s">
        <v>802</v>
      </c>
      <c r="G5" s="733"/>
      <c r="H5" s="730" t="s">
        <v>803</v>
      </c>
      <c r="I5" s="731"/>
      <c r="J5" s="732" t="s">
        <v>804</v>
      </c>
      <c r="K5" s="733"/>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27" t="s">
        <v>551</v>
      </c>
      <c r="K7" s="527" t="s">
        <v>553</v>
      </c>
    </row>
    <row r="8" spans="2:11">
      <c r="B8" s="136" t="s">
        <v>296</v>
      </c>
      <c r="C8" s="137" t="s">
        <v>807</v>
      </c>
      <c r="D8" s="251">
        <v>17296.756116150002</v>
      </c>
      <c r="E8" s="251">
        <v>0</v>
      </c>
      <c r="F8" s="526"/>
      <c r="G8" s="526"/>
      <c r="H8" s="251">
        <v>28081.88477085</v>
      </c>
      <c r="I8" s="251">
        <v>5751.4628995499997</v>
      </c>
      <c r="J8" s="528"/>
      <c r="K8" s="526"/>
    </row>
    <row r="9" spans="2:11">
      <c r="B9" s="14" t="s">
        <v>539</v>
      </c>
      <c r="C9" s="138" t="s">
        <v>808</v>
      </c>
      <c r="D9" s="249">
        <v>0</v>
      </c>
      <c r="E9" s="249">
        <v>0</v>
      </c>
      <c r="F9" s="249">
        <v>0</v>
      </c>
      <c r="G9" s="249">
        <v>0</v>
      </c>
      <c r="H9" s="249">
        <v>809.589831</v>
      </c>
      <c r="I9" s="249">
        <v>0</v>
      </c>
      <c r="J9" s="250">
        <v>0</v>
      </c>
      <c r="K9" s="249">
        <v>0</v>
      </c>
    </row>
    <row r="10" spans="2:11">
      <c r="B10" s="14" t="s">
        <v>541</v>
      </c>
      <c r="C10" s="138" t="s">
        <v>552</v>
      </c>
      <c r="D10" s="249">
        <v>0</v>
      </c>
      <c r="E10" s="249">
        <v>0</v>
      </c>
      <c r="F10" s="249">
        <v>0</v>
      </c>
      <c r="G10" s="249">
        <v>0</v>
      </c>
      <c r="H10" s="249">
        <v>5914.0094339999996</v>
      </c>
      <c r="I10" s="249">
        <v>5751.4628995499997</v>
      </c>
      <c r="J10" s="249">
        <v>5914.0094339999996</v>
      </c>
      <c r="K10" s="249">
        <v>5751.4628995499997</v>
      </c>
    </row>
    <row r="11" spans="2:11">
      <c r="B11" s="14" t="s">
        <v>543</v>
      </c>
      <c r="C11" s="139" t="s">
        <v>809</v>
      </c>
      <c r="D11" s="249">
        <v>0</v>
      </c>
      <c r="E11" s="249">
        <v>0</v>
      </c>
      <c r="F11" s="249">
        <v>0</v>
      </c>
      <c r="G11" s="249">
        <v>0</v>
      </c>
      <c r="H11" s="249">
        <v>4498.6199737699999</v>
      </c>
      <c r="I11" s="249">
        <v>4361.9693027700005</v>
      </c>
      <c r="J11" s="249">
        <v>4498.6199737699999</v>
      </c>
      <c r="K11" s="249">
        <v>4361.9693027700005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1389.49359678</v>
      </c>
      <c r="I13" s="249">
        <v>1389.49359678</v>
      </c>
      <c r="J13" s="249">
        <v>1389.49359678</v>
      </c>
      <c r="K13" s="249">
        <v>1389.49359678</v>
      </c>
    </row>
    <row r="14" spans="2:11" ht="30">
      <c r="B14" s="14" t="s">
        <v>549</v>
      </c>
      <c r="C14" s="139" t="s">
        <v>812</v>
      </c>
      <c r="D14" s="249">
        <v>0</v>
      </c>
      <c r="E14" s="249">
        <v>0</v>
      </c>
      <c r="F14" s="249">
        <v>0</v>
      </c>
      <c r="G14" s="249">
        <v>0</v>
      </c>
      <c r="H14" s="249">
        <v>2.0726689999999999</v>
      </c>
      <c r="I14" s="249">
        <v>0</v>
      </c>
      <c r="J14" s="249">
        <v>2.0726689999999999</v>
      </c>
      <c r="K14" s="249">
        <v>0</v>
      </c>
    </row>
    <row r="15" spans="2:11" ht="30">
      <c r="B15" s="14" t="s">
        <v>551</v>
      </c>
      <c r="C15" s="139" t="s">
        <v>813</v>
      </c>
      <c r="D15" s="249">
        <v>0</v>
      </c>
      <c r="E15" s="249">
        <v>0</v>
      </c>
      <c r="F15" s="249">
        <v>0</v>
      </c>
      <c r="G15" s="249">
        <v>0</v>
      </c>
      <c r="H15" s="249">
        <v>34.482097440001013</v>
      </c>
      <c r="I15" s="249">
        <v>0</v>
      </c>
      <c r="J15" s="249">
        <v>34.482097440001013</v>
      </c>
      <c r="K15" s="249">
        <v>0</v>
      </c>
    </row>
    <row r="16" spans="2:11">
      <c r="B16" s="14" t="s">
        <v>555</v>
      </c>
      <c r="C16" s="138" t="s">
        <v>814</v>
      </c>
      <c r="D16" s="249">
        <v>17296.756116150002</v>
      </c>
      <c r="E16" s="249">
        <v>0</v>
      </c>
      <c r="F16" s="530"/>
      <c r="G16" s="530"/>
      <c r="H16" s="249">
        <v>21358.285505849999</v>
      </c>
      <c r="I16" s="249">
        <v>0</v>
      </c>
      <c r="J16" s="529"/>
      <c r="K16" s="530"/>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80" zoomScaleNormal="80" workbookViewId="0"/>
  </sheetViews>
  <sheetFormatPr baseColWidth="10" defaultRowHeight="15"/>
  <cols>
    <col min="1" max="1" width="3.85546875" customWidth="1"/>
    <col min="3" max="3" width="48.28515625" customWidth="1"/>
    <col min="4" max="7" width="22.85546875" customWidth="1"/>
  </cols>
  <sheetData>
    <row r="2" spans="2:7" ht="18.75">
      <c r="B2" s="581" t="s">
        <v>815</v>
      </c>
      <c r="C2" s="581"/>
      <c r="D2" s="581"/>
      <c r="E2" s="581"/>
      <c r="F2" s="581"/>
      <c r="G2" s="581"/>
    </row>
    <row r="3" spans="2:7">
      <c r="B3" s="142"/>
      <c r="C3" s="152"/>
      <c r="D3" s="151"/>
      <c r="E3" s="151"/>
      <c r="F3" s="151"/>
      <c r="G3" s="548" t="s">
        <v>1204</v>
      </c>
    </row>
    <row r="4" spans="2:7">
      <c r="B4" s="131"/>
      <c r="C4" s="131"/>
      <c r="D4" s="279">
        <f>Table!G7</f>
        <v>45291</v>
      </c>
      <c r="E4" s="140"/>
      <c r="F4" s="140"/>
      <c r="G4" s="140"/>
    </row>
    <row r="5" spans="2:7">
      <c r="B5" s="142"/>
      <c r="C5" s="143"/>
      <c r="D5" s="730" t="s">
        <v>816</v>
      </c>
      <c r="E5" s="731"/>
      <c r="F5" s="736" t="s">
        <v>817</v>
      </c>
      <c r="G5" s="576"/>
    </row>
    <row r="6" spans="2:7">
      <c r="B6" s="142"/>
      <c r="C6" s="143"/>
      <c r="D6" s="734"/>
      <c r="E6" s="735"/>
      <c r="F6" s="730" t="s">
        <v>818</v>
      </c>
      <c r="G6" s="731"/>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18.8</v>
      </c>
      <c r="G9" s="251">
        <v>0</v>
      </c>
    </row>
    <row r="10" spans="2:7">
      <c r="B10" s="14" t="s">
        <v>557</v>
      </c>
      <c r="C10" s="148" t="s">
        <v>820</v>
      </c>
      <c r="D10" s="249">
        <v>0</v>
      </c>
      <c r="E10" s="249">
        <v>0</v>
      </c>
      <c r="F10" s="249">
        <v>18.8</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26"/>
      <c r="E21" s="526"/>
      <c r="F21" s="251">
        <v>0</v>
      </c>
      <c r="G21" s="251">
        <v>0</v>
      </c>
    </row>
    <row r="22" spans="2:7" ht="30">
      <c r="B22" s="136">
        <v>250</v>
      </c>
      <c r="C22" s="150" t="s">
        <v>827</v>
      </c>
      <c r="D22" s="251">
        <v>17296.756116150002</v>
      </c>
      <c r="E22" s="251">
        <v>0</v>
      </c>
      <c r="F22" s="526"/>
      <c r="G22" s="526"/>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heetViews>
  <sheetFormatPr baseColWidth="10" defaultRowHeight="15"/>
  <cols>
    <col min="1" max="1" width="3.85546875" customWidth="1"/>
    <col min="3" max="3" width="47.7109375" customWidth="1"/>
    <col min="4" max="5" width="33.7109375" customWidth="1"/>
  </cols>
  <sheetData>
    <row r="2" spans="2:5" ht="18.75">
      <c r="B2" s="581" t="s">
        <v>828</v>
      </c>
      <c r="C2" s="581"/>
      <c r="D2" s="581"/>
      <c r="E2" s="581"/>
    </row>
    <row r="3" spans="2:5">
      <c r="B3" s="152"/>
      <c r="D3" s="141"/>
      <c r="E3" s="548" t="s">
        <v>1204</v>
      </c>
    </row>
    <row r="4" spans="2:5">
      <c r="B4" s="132"/>
      <c r="C4" s="152"/>
      <c r="D4" s="369">
        <f>Table!G7</f>
        <v>45291</v>
      </c>
      <c r="E4" s="141"/>
    </row>
    <row r="5" spans="2:5" ht="60">
      <c r="B5" s="105"/>
      <c r="C5" s="153"/>
      <c r="D5" s="134" t="s">
        <v>829</v>
      </c>
      <c r="E5" s="154" t="s">
        <v>831</v>
      </c>
    </row>
    <row r="6" spans="2:5">
      <c r="B6" s="105"/>
      <c r="C6" s="153"/>
      <c r="D6" s="14" t="s">
        <v>296</v>
      </c>
      <c r="E6" s="14" t="s">
        <v>539</v>
      </c>
    </row>
    <row r="7" spans="2:5">
      <c r="B7" s="136" t="s">
        <v>296</v>
      </c>
      <c r="C7" s="150" t="s">
        <v>830</v>
      </c>
      <c r="D7" s="251">
        <v>16547.543152099999</v>
      </c>
      <c r="E7" s="251">
        <v>17296.756116150002</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80" zoomScaleNormal="80" workbookViewId="0"/>
  </sheetViews>
  <sheetFormatPr baseColWidth="10" defaultRowHeight="15"/>
  <cols>
    <col min="1" max="1" width="4" customWidth="1"/>
    <col min="2" max="2" width="8.7109375" customWidth="1"/>
    <col min="3" max="3" width="19.7109375" customWidth="1"/>
    <col min="4" max="7" width="14.140625" customWidth="1"/>
  </cols>
  <sheetData>
    <row r="2" spans="2:7" ht="18.75">
      <c r="B2" s="581" t="s">
        <v>936</v>
      </c>
      <c r="C2" s="581"/>
      <c r="D2" s="581"/>
      <c r="E2" s="581"/>
      <c r="F2" s="581"/>
      <c r="G2" s="581"/>
    </row>
    <row r="3" spans="2:7">
      <c r="B3" s="176"/>
      <c r="C3" s="176"/>
      <c r="D3" s="176"/>
      <c r="E3" s="176"/>
      <c r="F3" s="582" t="s">
        <v>1204</v>
      </c>
      <c r="G3" s="582"/>
    </row>
    <row r="4" spans="2:7">
      <c r="C4" s="176"/>
      <c r="E4" s="176"/>
      <c r="F4" s="176"/>
      <c r="G4" s="176"/>
    </row>
    <row r="5" spans="2:7">
      <c r="B5" s="737" t="s">
        <v>937</v>
      </c>
      <c r="C5" s="738"/>
      <c r="D5" s="177" t="s">
        <v>2</v>
      </c>
      <c r="E5" s="177" t="s">
        <v>3</v>
      </c>
      <c r="F5" s="177" t="s">
        <v>4</v>
      </c>
      <c r="G5" s="177" t="s">
        <v>36</v>
      </c>
    </row>
    <row r="6" spans="2:7" ht="32.25" customHeight="1">
      <c r="B6" s="739"/>
      <c r="C6" s="740"/>
      <c r="D6" s="743" t="s">
        <v>938</v>
      </c>
      <c r="E6" s="744"/>
      <c r="F6" s="743" t="s">
        <v>939</v>
      </c>
      <c r="G6" s="744"/>
    </row>
    <row r="7" spans="2:7" ht="15" customHeight="1">
      <c r="B7" s="741"/>
      <c r="C7" s="742"/>
      <c r="D7" s="354">
        <f>Table!G7</f>
        <v>45291</v>
      </c>
      <c r="E7" s="353">
        <f>EOMONTH(D7,-12)</f>
        <v>44926</v>
      </c>
      <c r="F7" s="353">
        <f>D7</f>
        <v>45291</v>
      </c>
      <c r="G7" s="353">
        <f>E7</f>
        <v>44926</v>
      </c>
    </row>
    <row r="8" spans="2:7">
      <c r="B8" s="178">
        <v>1</v>
      </c>
      <c r="C8" s="179" t="s">
        <v>940</v>
      </c>
      <c r="D8" s="377">
        <v>-16.032901385923221</v>
      </c>
      <c r="E8" s="377">
        <v>8.4949711415769027</v>
      </c>
      <c r="F8" s="377">
        <v>77.720597860446603</v>
      </c>
      <c r="G8" s="377">
        <v>97.238342300497891</v>
      </c>
    </row>
    <row r="9" spans="2:7">
      <c r="B9" s="178">
        <v>2</v>
      </c>
      <c r="C9" s="180" t="s">
        <v>941</v>
      </c>
      <c r="D9" s="377">
        <v>16.219024447800624</v>
      </c>
      <c r="E9" s="377">
        <v>-8.3732693360640962</v>
      </c>
      <c r="F9" s="377">
        <v>-77.720597860446603</v>
      </c>
      <c r="G9" s="377">
        <v>-97.238342300497891</v>
      </c>
    </row>
    <row r="10" spans="2:7">
      <c r="B10" s="178">
        <v>3</v>
      </c>
      <c r="C10" s="179" t="s">
        <v>942</v>
      </c>
      <c r="D10" s="377">
        <v>13.438443116116217</v>
      </c>
      <c r="E10" s="377">
        <v>-10.608154482327253</v>
      </c>
      <c r="F10" s="378"/>
      <c r="G10" s="378"/>
    </row>
    <row r="11" spans="2:7">
      <c r="B11" s="178">
        <v>4</v>
      </c>
      <c r="C11" s="179" t="s">
        <v>943</v>
      </c>
      <c r="D11" s="377">
        <v>-16.978509296998627</v>
      </c>
      <c r="E11" s="377">
        <v>12.388513873401378</v>
      </c>
      <c r="F11" s="378"/>
      <c r="G11" s="378"/>
    </row>
    <row r="12" spans="2:7">
      <c r="B12" s="178">
        <v>5</v>
      </c>
      <c r="C12" s="179" t="s">
        <v>944</v>
      </c>
      <c r="D12" s="377">
        <v>-21.986013466942822</v>
      </c>
      <c r="E12" s="377">
        <v>14.691264081879261</v>
      </c>
      <c r="F12" s="378"/>
      <c r="G12" s="378"/>
    </row>
    <row r="13" spans="2:7">
      <c r="B13" s="181">
        <v>6</v>
      </c>
      <c r="C13" s="179" t="s">
        <v>945</v>
      </c>
      <c r="D13" s="377">
        <v>22.17150229065069</v>
      </c>
      <c r="E13" s="377">
        <v>-14.867680134514648</v>
      </c>
      <c r="F13" s="378"/>
      <c r="G13" s="378"/>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tabColor theme="0" tint="-0.249977111117893"/>
    <pageSetUpPr fitToPage="1"/>
  </sheetPr>
  <dimension ref="B2:I24"/>
  <sheetViews>
    <sheetView showGridLines="0" showRowColHeaders="0" zoomScale="80" zoomScaleNormal="80" workbookViewId="0">
      <selection activeCell="F3" sqref="F3"/>
    </sheetView>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581" t="s">
        <v>1134</v>
      </c>
      <c r="C2" s="581"/>
      <c r="D2" s="581"/>
      <c r="E2" s="581"/>
      <c r="F2" s="581"/>
    </row>
    <row r="3" spans="2:9" ht="15.75">
      <c r="B3" s="183"/>
      <c r="C3" s="182"/>
      <c r="F3" s="548" t="s">
        <v>1204</v>
      </c>
      <c r="G3" s="185"/>
      <c r="H3" s="185"/>
    </row>
    <row r="4" spans="2:9" ht="15.75">
      <c r="B4" s="183"/>
      <c r="C4" s="182"/>
      <c r="F4" s="208"/>
      <c r="G4" s="185"/>
      <c r="H4" s="185"/>
    </row>
    <row r="5" spans="2:9" ht="15.75">
      <c r="B5" s="335"/>
      <c r="C5" s="336"/>
      <c r="D5" s="745" t="s">
        <v>951</v>
      </c>
      <c r="E5" s="746"/>
      <c r="F5" s="747"/>
      <c r="G5" s="186"/>
      <c r="H5" s="186"/>
      <c r="I5" s="184"/>
    </row>
    <row r="6" spans="2:9">
      <c r="B6" s="344"/>
      <c r="C6" s="337"/>
      <c r="D6" s="751" t="s">
        <v>2</v>
      </c>
      <c r="E6" s="752"/>
      <c r="F6" s="753"/>
    </row>
    <row r="7" spans="2:9">
      <c r="B7" s="345"/>
      <c r="C7" s="338"/>
      <c r="D7" s="350">
        <f>Table!G65</f>
        <v>45473</v>
      </c>
      <c r="E7" s="350">
        <f>EOMONTH(D7,-6)</f>
        <v>45291</v>
      </c>
      <c r="F7" s="350">
        <f>EOMONTH(E7,-6)</f>
        <v>45107</v>
      </c>
    </row>
    <row r="8" spans="2:9" ht="15.75" customHeight="1">
      <c r="B8" s="410" t="s">
        <v>952</v>
      </c>
      <c r="C8" s="521"/>
      <c r="D8" s="521"/>
      <c r="E8" s="521"/>
      <c r="F8" s="522"/>
    </row>
    <row r="9" spans="2:9">
      <c r="B9" s="339" t="s">
        <v>96</v>
      </c>
      <c r="C9" s="340" t="s">
        <v>953</v>
      </c>
      <c r="D9" s="341">
        <v>6436</v>
      </c>
      <c r="E9" s="341">
        <v>6112.25862323</v>
      </c>
      <c r="F9" s="341">
        <v>8318.0709040000002</v>
      </c>
    </row>
    <row r="10" spans="2:9">
      <c r="B10" s="339" t="s">
        <v>954</v>
      </c>
      <c r="C10" s="340" t="s">
        <v>955</v>
      </c>
      <c r="D10" s="341">
        <v>4386</v>
      </c>
      <c r="E10" s="341">
        <v>4362.3</v>
      </c>
      <c r="F10" s="341">
        <v>3588.0709040000002</v>
      </c>
    </row>
    <row r="11" spans="2:9">
      <c r="B11" s="339" t="s">
        <v>956</v>
      </c>
      <c r="C11" s="340" t="s">
        <v>957</v>
      </c>
      <c r="D11" s="341">
        <v>12994</v>
      </c>
      <c r="E11" s="341">
        <v>14776.777249569999</v>
      </c>
      <c r="F11" s="341">
        <v>13917.7979</v>
      </c>
    </row>
    <row r="12" spans="2:9">
      <c r="B12" s="339" t="s">
        <v>958</v>
      </c>
      <c r="C12" s="340" t="s">
        <v>959</v>
      </c>
      <c r="D12" s="406">
        <v>0.49530552562721258</v>
      </c>
      <c r="E12" s="406">
        <v>0.41360000000000002</v>
      </c>
      <c r="F12" s="406">
        <v>0.59765711240856567</v>
      </c>
    </row>
    <row r="13" spans="2:9">
      <c r="B13" s="339" t="s">
        <v>155</v>
      </c>
      <c r="C13" s="340" t="s">
        <v>955</v>
      </c>
      <c r="D13" s="407">
        <v>0.33754040326304446</v>
      </c>
      <c r="E13" s="407">
        <v>0.29520000000000002</v>
      </c>
      <c r="F13" s="407">
        <v>0.25780449822453594</v>
      </c>
    </row>
    <row r="14" spans="2:9">
      <c r="B14" s="339" t="s">
        <v>960</v>
      </c>
      <c r="C14" s="340" t="s">
        <v>961</v>
      </c>
      <c r="D14" s="342">
        <v>36463</v>
      </c>
      <c r="E14" s="342">
        <v>44152.3</v>
      </c>
      <c r="F14" s="342">
        <v>46656.192517050004</v>
      </c>
    </row>
    <row r="15" spans="2:9" ht="30">
      <c r="B15" s="339" t="s">
        <v>962</v>
      </c>
      <c r="C15" s="340" t="s">
        <v>963</v>
      </c>
      <c r="D15" s="406">
        <v>0.17650769272961633</v>
      </c>
      <c r="E15" s="406">
        <v>0.1384</v>
      </c>
      <c r="F15" s="406">
        <v>0.17828439174414526</v>
      </c>
    </row>
    <row r="16" spans="2:9">
      <c r="B16" s="339" t="s">
        <v>159</v>
      </c>
      <c r="C16" s="340" t="s">
        <v>964</v>
      </c>
      <c r="D16" s="407">
        <v>0.12028631763705674</v>
      </c>
      <c r="E16" s="407">
        <v>9.8799999999999999E-2</v>
      </c>
      <c r="F16" s="407">
        <v>7.6904494568192178E-2</v>
      </c>
    </row>
    <row r="17" spans="2:6" ht="30">
      <c r="B17" s="339" t="s">
        <v>965</v>
      </c>
      <c r="C17" s="340" t="s">
        <v>966</v>
      </c>
      <c r="D17" s="520"/>
      <c r="E17" s="520"/>
      <c r="F17" s="520"/>
    </row>
    <row r="18" spans="2:6" ht="45">
      <c r="B18" s="339" t="s">
        <v>967</v>
      </c>
      <c r="C18" s="340" t="s">
        <v>968</v>
      </c>
      <c r="D18" s="520"/>
      <c r="E18" s="520"/>
      <c r="F18" s="520"/>
    </row>
    <row r="19" spans="2:6" ht="75">
      <c r="B19" s="339" t="s">
        <v>969</v>
      </c>
      <c r="C19" s="340" t="s">
        <v>970</v>
      </c>
      <c r="D19" s="520"/>
      <c r="E19" s="520"/>
      <c r="F19" s="520"/>
    </row>
    <row r="20" spans="2:6" ht="15.75" customHeight="1">
      <c r="B20" s="748" t="s">
        <v>951</v>
      </c>
      <c r="C20" s="749"/>
      <c r="D20" s="749"/>
      <c r="E20" s="749"/>
      <c r="F20" s="750"/>
    </row>
    <row r="21" spans="2:6" ht="30">
      <c r="B21" s="339" t="s">
        <v>424</v>
      </c>
      <c r="C21" s="340" t="s">
        <v>971</v>
      </c>
      <c r="D21" s="568">
        <v>0.34699999999999998</v>
      </c>
      <c r="E21" s="343"/>
      <c r="F21" s="343"/>
    </row>
    <row r="22" spans="2:6">
      <c r="B22" s="339" t="s">
        <v>426</v>
      </c>
      <c r="C22" s="340" t="s">
        <v>972</v>
      </c>
      <c r="D22" s="568">
        <v>0.27700000000000002</v>
      </c>
      <c r="E22" s="343"/>
      <c r="F22" s="343"/>
    </row>
    <row r="23" spans="2:6">
      <c r="B23" s="339" t="s">
        <v>428</v>
      </c>
      <c r="C23" s="340" t="s">
        <v>973</v>
      </c>
      <c r="D23" s="568">
        <v>0.06</v>
      </c>
      <c r="E23" s="343"/>
      <c r="F23" s="343"/>
    </row>
    <row r="24" spans="2:6">
      <c r="B24" s="339" t="s">
        <v>430</v>
      </c>
      <c r="C24" s="340" t="s">
        <v>974</v>
      </c>
      <c r="D24" s="568">
        <v>0.06</v>
      </c>
      <c r="E24" s="343"/>
      <c r="F24" s="343"/>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0" tint="-0.249977111117893"/>
    <pageSetUpPr fitToPage="1"/>
  </sheetPr>
  <dimension ref="B2:J52"/>
  <sheetViews>
    <sheetView showGridLines="0" showRowColHeaders="0" zoomScale="80" zoomScaleNormal="80" workbookViewId="0"/>
  </sheetViews>
  <sheetFormatPr baseColWidth="10" defaultRowHeight="15"/>
  <cols>
    <col min="1" max="1" width="3.85546875" customWidth="1"/>
    <col min="2" max="2" width="11.42578125" style="7"/>
    <col min="3" max="3" width="104.28515625" customWidth="1"/>
  </cols>
  <sheetData>
    <row r="2" spans="2:10" ht="18.75">
      <c r="B2" s="581" t="s">
        <v>910</v>
      </c>
      <c r="C2" s="581"/>
      <c r="D2" s="581"/>
      <c r="E2" s="581"/>
      <c r="F2" s="581"/>
      <c r="G2" s="581"/>
      <c r="H2" s="581"/>
    </row>
    <row r="3" spans="2:10">
      <c r="B3" s="12"/>
      <c r="F3" s="582" t="s">
        <v>1204</v>
      </c>
      <c r="G3" s="582"/>
      <c r="H3" s="582"/>
    </row>
    <row r="4" spans="2:10">
      <c r="B4"/>
      <c r="H4" s="208"/>
    </row>
    <row r="5" spans="2:10">
      <c r="B5"/>
      <c r="H5" s="208"/>
    </row>
    <row r="6" spans="2:10">
      <c r="B6" s="162"/>
      <c r="C6" s="165"/>
      <c r="D6" s="9" t="s">
        <v>2</v>
      </c>
      <c r="E6" s="9" t="s">
        <v>3</v>
      </c>
      <c r="F6" s="9" t="s">
        <v>4</v>
      </c>
      <c r="G6" s="9" t="s">
        <v>36</v>
      </c>
      <c r="H6" s="9" t="s">
        <v>37</v>
      </c>
    </row>
    <row r="7" spans="2:10">
      <c r="B7" s="163"/>
      <c r="C7" s="166"/>
      <c r="D7" s="198">
        <f>Table!G8</f>
        <v>45473</v>
      </c>
      <c r="E7" s="198">
        <f>EOMONTH(D7,-3)</f>
        <v>45382</v>
      </c>
      <c r="F7" s="198">
        <f t="shared" ref="F7:H7" si="0">EOMONTH(E7,-3)</f>
        <v>45291</v>
      </c>
      <c r="G7" s="198">
        <f t="shared" si="0"/>
        <v>45199</v>
      </c>
      <c r="H7" s="198">
        <f t="shared" si="0"/>
        <v>45107</v>
      </c>
    </row>
    <row r="8" spans="2:10">
      <c r="B8" s="467"/>
      <c r="C8" s="586" t="s">
        <v>38</v>
      </c>
      <c r="D8" s="587"/>
      <c r="E8" s="587"/>
      <c r="F8" s="587"/>
      <c r="G8" s="587"/>
      <c r="H8" s="588"/>
    </row>
    <row r="9" spans="2:10">
      <c r="B9" s="2">
        <v>1</v>
      </c>
      <c r="C9" s="44" t="s">
        <v>39</v>
      </c>
      <c r="D9" s="560">
        <v>3809.9371775</v>
      </c>
      <c r="E9" s="290">
        <v>3789.4856739800002</v>
      </c>
      <c r="F9" s="290">
        <v>3786.58239615</v>
      </c>
      <c r="G9" s="290">
        <v>3806.5410640300001</v>
      </c>
      <c r="H9" s="290">
        <v>3812.5655821700002</v>
      </c>
    </row>
    <row r="10" spans="2:10">
      <c r="B10" s="2">
        <v>2</v>
      </c>
      <c r="C10" s="44" t="s">
        <v>40</v>
      </c>
      <c r="D10" s="560">
        <v>4159.9371775</v>
      </c>
      <c r="E10" s="290">
        <v>4139.4856739799998</v>
      </c>
      <c r="F10" s="290">
        <v>4136.58239615</v>
      </c>
      <c r="G10" s="290">
        <v>4156.5410640300006</v>
      </c>
      <c r="H10" s="290">
        <v>4162.5655821700002</v>
      </c>
    </row>
    <row r="11" spans="2:10">
      <c r="B11" s="2">
        <v>3</v>
      </c>
      <c r="C11" s="44" t="s">
        <v>41</v>
      </c>
      <c r="D11" s="560">
        <v>4559.9371775</v>
      </c>
      <c r="E11" s="290">
        <v>4539.4856739799998</v>
      </c>
      <c r="F11" s="290">
        <v>4536.58239615</v>
      </c>
      <c r="G11" s="290">
        <v>4556.5410640299997</v>
      </c>
      <c r="H11" s="290">
        <v>4562.5655821700002</v>
      </c>
    </row>
    <row r="12" spans="2:10">
      <c r="B12" s="468"/>
      <c r="C12" s="583" t="s">
        <v>42</v>
      </c>
      <c r="D12" s="584"/>
      <c r="E12" s="584"/>
      <c r="F12" s="584"/>
      <c r="G12" s="584"/>
      <c r="H12" s="585"/>
    </row>
    <row r="13" spans="2:10">
      <c r="B13" s="2">
        <v>4</v>
      </c>
      <c r="C13" s="44" t="s">
        <v>911</v>
      </c>
      <c r="D13" s="561">
        <v>20544.197494490003</v>
      </c>
      <c r="E13" s="466">
        <v>20654.649383709999</v>
      </c>
      <c r="F13" s="466">
        <v>20278.743297919998</v>
      </c>
      <c r="G13" s="466">
        <v>19926.530467799999</v>
      </c>
      <c r="H13" s="466">
        <v>19530.417935410002</v>
      </c>
    </row>
    <row r="14" spans="2:10">
      <c r="B14" s="468"/>
      <c r="C14" s="583" t="s">
        <v>912</v>
      </c>
      <c r="D14" s="584"/>
      <c r="E14" s="584"/>
      <c r="F14" s="584"/>
      <c r="G14" s="584"/>
      <c r="H14" s="585"/>
    </row>
    <row r="15" spans="2:10">
      <c r="B15" s="2">
        <v>5</v>
      </c>
      <c r="C15" s="44" t="s">
        <v>913</v>
      </c>
      <c r="D15" s="562">
        <v>0.1855</v>
      </c>
      <c r="E15" s="196">
        <v>0.1835</v>
      </c>
      <c r="F15" s="196">
        <v>0.1867</v>
      </c>
      <c r="G15" s="196">
        <v>0.191</v>
      </c>
      <c r="H15" s="196">
        <v>0.19520000000000001</v>
      </c>
      <c r="J15" s="360"/>
    </row>
    <row r="16" spans="2:10">
      <c r="B16" s="2">
        <v>6</v>
      </c>
      <c r="C16" s="44" t="s">
        <v>43</v>
      </c>
      <c r="D16" s="562">
        <v>0.20250000000000001</v>
      </c>
      <c r="E16" s="196">
        <v>0.20039999999999999</v>
      </c>
      <c r="F16" s="196">
        <v>0.20399999999999999</v>
      </c>
      <c r="G16" s="196">
        <v>0.20860000000000001</v>
      </c>
      <c r="H16" s="196">
        <v>0.21310000000000001</v>
      </c>
    </row>
    <row r="17" spans="2:8">
      <c r="B17" s="2">
        <v>7</v>
      </c>
      <c r="C17" s="44" t="s">
        <v>44</v>
      </c>
      <c r="D17" s="562">
        <v>0.222</v>
      </c>
      <c r="E17" s="196">
        <v>0.2198</v>
      </c>
      <c r="F17" s="196">
        <v>0.22370000000000001</v>
      </c>
      <c r="G17" s="196">
        <v>0.22869999999999999</v>
      </c>
      <c r="H17" s="196">
        <v>0.2336</v>
      </c>
    </row>
    <row r="18" spans="2:8">
      <c r="B18" s="468"/>
      <c r="C18" s="589" t="s">
        <v>914</v>
      </c>
      <c r="D18" s="590"/>
      <c r="E18" s="590"/>
      <c r="F18" s="590"/>
      <c r="G18" s="590"/>
      <c r="H18" s="591"/>
    </row>
    <row r="19" spans="2:8">
      <c r="B19" s="2" t="s">
        <v>45</v>
      </c>
      <c r="C19" s="45" t="s">
        <v>915</v>
      </c>
      <c r="D19" s="562">
        <v>1.0999999999999996E-2</v>
      </c>
      <c r="E19" s="196">
        <v>1.0999999999999996E-2</v>
      </c>
      <c r="F19" s="196">
        <v>1.0999999999999996E-2</v>
      </c>
      <c r="G19" s="196">
        <v>1.0999999999999996E-2</v>
      </c>
      <c r="H19" s="196">
        <v>1.8000000000000002E-2</v>
      </c>
    </row>
    <row r="20" spans="2:8">
      <c r="B20" s="2" t="s">
        <v>46</v>
      </c>
      <c r="C20" s="45" t="s">
        <v>916</v>
      </c>
      <c r="D20" s="562">
        <v>6.2000000000000041E-3</v>
      </c>
      <c r="E20" s="196">
        <v>6.2000000000000041E-3</v>
      </c>
      <c r="F20" s="196">
        <v>6.2000000000000041E-3</v>
      </c>
      <c r="G20" s="196">
        <v>6.2000000000000041E-3</v>
      </c>
      <c r="H20" s="196">
        <v>1.8000000000000002E-2</v>
      </c>
    </row>
    <row r="21" spans="2:8">
      <c r="B21" s="2" t="s">
        <v>47</v>
      </c>
      <c r="C21" s="45" t="s">
        <v>917</v>
      </c>
      <c r="D21" s="562">
        <v>8.3000000000000018E-3</v>
      </c>
      <c r="E21" s="196">
        <v>8.3000000000000018E-3</v>
      </c>
      <c r="F21" s="196">
        <v>8.3000000000000018E-3</v>
      </c>
      <c r="G21" s="196">
        <v>8.3000000000000018E-3</v>
      </c>
      <c r="H21" s="196">
        <v>1.8000000000000002E-2</v>
      </c>
    </row>
    <row r="22" spans="2:8">
      <c r="B22" s="2" t="s">
        <v>48</v>
      </c>
      <c r="C22" s="45" t="s">
        <v>49</v>
      </c>
      <c r="D22" s="562">
        <v>9.0999999999999998E-2</v>
      </c>
      <c r="E22" s="196">
        <v>9.0999999999999998E-2</v>
      </c>
      <c r="F22" s="196">
        <v>9.0999999999999998E-2</v>
      </c>
      <c r="G22" s="196">
        <v>9.0999999999999998E-2</v>
      </c>
      <c r="H22" s="196">
        <v>9.8000000000000004E-2</v>
      </c>
    </row>
    <row r="23" spans="2:8">
      <c r="B23" s="468"/>
      <c r="C23" s="589" t="s">
        <v>918</v>
      </c>
      <c r="D23" s="590"/>
      <c r="E23" s="590"/>
      <c r="F23" s="590"/>
      <c r="G23" s="590"/>
      <c r="H23" s="591"/>
    </row>
    <row r="24" spans="2:8">
      <c r="B24" s="2">
        <v>8</v>
      </c>
      <c r="C24" s="44" t="s">
        <v>50</v>
      </c>
      <c r="D24" s="562">
        <v>2.4676971810944189E-2</v>
      </c>
      <c r="E24" s="196">
        <v>2.4545010328272058E-2</v>
      </c>
      <c r="F24" s="196">
        <v>2.5000000000098627E-2</v>
      </c>
      <c r="G24" s="196">
        <v>2.5000000000250922E-2</v>
      </c>
      <c r="H24" s="196">
        <v>2.500000000024321E-2</v>
      </c>
    </row>
    <row r="25" spans="2:8">
      <c r="B25" s="2" t="s">
        <v>12</v>
      </c>
      <c r="C25" s="44" t="s">
        <v>51</v>
      </c>
      <c r="D25" s="3" t="s">
        <v>1031</v>
      </c>
      <c r="E25" s="2" t="s">
        <v>1031</v>
      </c>
      <c r="F25" s="2" t="s">
        <v>1031</v>
      </c>
      <c r="G25" s="2" t="s">
        <v>1031</v>
      </c>
      <c r="H25" s="2" t="s">
        <v>1031</v>
      </c>
    </row>
    <row r="26" spans="2:8">
      <c r="B26" s="2">
        <v>9</v>
      </c>
      <c r="C26" s="44" t="s">
        <v>52</v>
      </c>
      <c r="D26" s="562">
        <v>2.4999999999890478E-2</v>
      </c>
      <c r="E26" s="196">
        <v>2.4999999999866858E-2</v>
      </c>
      <c r="F26" s="196">
        <v>2.5000000000098627E-2</v>
      </c>
      <c r="G26" s="196">
        <v>2.5000000000250922E-2</v>
      </c>
      <c r="H26" s="196">
        <v>2.500000000024321E-2</v>
      </c>
    </row>
    <row r="27" spans="2:8">
      <c r="B27" s="2" t="s">
        <v>53</v>
      </c>
      <c r="C27" s="44" t="s">
        <v>54</v>
      </c>
      <c r="D27" s="562">
        <v>4.4418549259699541E-2</v>
      </c>
      <c r="E27" s="196">
        <v>4.4181018590889701E-2</v>
      </c>
      <c r="F27" s="196">
        <v>4.500000000017753E-2</v>
      </c>
      <c r="G27" s="196">
        <v>2.9999999999799264E-2</v>
      </c>
      <c r="H27" s="196">
        <v>2.9999999999882232E-2</v>
      </c>
    </row>
    <row r="28" spans="2:8">
      <c r="B28" s="2">
        <v>10</v>
      </c>
      <c r="C28" s="44" t="s">
        <v>55</v>
      </c>
      <c r="D28" s="3" t="s">
        <v>1031</v>
      </c>
      <c r="E28" s="2" t="s">
        <v>1031</v>
      </c>
      <c r="F28" s="2" t="s">
        <v>1031</v>
      </c>
      <c r="G28" s="2" t="s">
        <v>1031</v>
      </c>
      <c r="H28" s="2" t="s">
        <v>1031</v>
      </c>
    </row>
    <row r="29" spans="2:8">
      <c r="B29" s="2" t="s">
        <v>56</v>
      </c>
      <c r="C29" s="45" t="s">
        <v>919</v>
      </c>
      <c r="D29" s="3" t="s">
        <v>1031</v>
      </c>
      <c r="E29" s="2" t="s">
        <v>1031</v>
      </c>
      <c r="F29" s="2" t="s">
        <v>1031</v>
      </c>
      <c r="G29" s="2" t="s">
        <v>1031</v>
      </c>
      <c r="H29" s="2" t="s">
        <v>1031</v>
      </c>
    </row>
    <row r="30" spans="2:8">
      <c r="B30" s="2">
        <v>11</v>
      </c>
      <c r="C30" s="44" t="s">
        <v>57</v>
      </c>
      <c r="D30" s="562">
        <v>9.4095521070534205E-2</v>
      </c>
      <c r="E30" s="196">
        <v>9.372602891902862E-2</v>
      </c>
      <c r="F30" s="196">
        <v>9.5000000000374785E-2</v>
      </c>
      <c r="G30" s="196">
        <v>8.0000000000301108E-2</v>
      </c>
      <c r="H30" s="196">
        <v>8.0000000000368651E-2</v>
      </c>
    </row>
    <row r="31" spans="2:8">
      <c r="B31" s="2" t="s">
        <v>58</v>
      </c>
      <c r="C31" s="44" t="s">
        <v>59</v>
      </c>
      <c r="D31" s="562">
        <v>0.186</v>
      </c>
      <c r="E31" s="196">
        <v>0.186</v>
      </c>
      <c r="F31" s="196">
        <v>0.186</v>
      </c>
      <c r="G31" s="196">
        <v>0.17100000000000001</v>
      </c>
      <c r="H31" s="196">
        <v>0.17799999999999999</v>
      </c>
    </row>
    <row r="32" spans="2:8">
      <c r="B32" s="2">
        <v>12</v>
      </c>
      <c r="C32" s="44" t="s">
        <v>60</v>
      </c>
      <c r="D32" s="562">
        <v>0.13429999999999997</v>
      </c>
      <c r="E32" s="196">
        <v>0.13229999999999997</v>
      </c>
      <c r="F32" s="196">
        <v>0.13550000000000001</v>
      </c>
      <c r="G32" s="196">
        <v>0.13979999999999998</v>
      </c>
      <c r="H32" s="196">
        <v>0.13220000000000004</v>
      </c>
    </row>
    <row r="33" spans="2:8">
      <c r="B33" s="468"/>
      <c r="C33" s="583" t="s">
        <v>61</v>
      </c>
      <c r="D33" s="584"/>
      <c r="E33" s="584"/>
      <c r="F33" s="584"/>
      <c r="G33" s="584"/>
      <c r="H33" s="585"/>
    </row>
    <row r="34" spans="2:8">
      <c r="B34" s="2">
        <v>13</v>
      </c>
      <c r="C34" s="167" t="s">
        <v>920</v>
      </c>
      <c r="D34" s="560">
        <v>47439.867875379998</v>
      </c>
      <c r="E34" s="290">
        <v>48010.890934290001</v>
      </c>
      <c r="F34" s="290">
        <v>46547.05352627</v>
      </c>
      <c r="G34" s="290">
        <v>46530.695204660005</v>
      </c>
      <c r="H34" s="290">
        <v>45609.619528930001</v>
      </c>
    </row>
    <row r="35" spans="2:8">
      <c r="B35" s="3">
        <v>14</v>
      </c>
      <c r="C35" s="67" t="s">
        <v>921</v>
      </c>
      <c r="D35" s="563">
        <v>8.77E-2</v>
      </c>
      <c r="E35" s="197">
        <v>8.6199999999999999E-2</v>
      </c>
      <c r="F35" s="197">
        <v>8.8900000000000007E-2</v>
      </c>
      <c r="G35" s="197">
        <v>8.9300000000000004E-2</v>
      </c>
      <c r="H35" s="197">
        <v>9.1300000000000006E-2</v>
      </c>
    </row>
    <row r="36" spans="2:8">
      <c r="B36" s="468"/>
      <c r="C36" s="589" t="s">
        <v>922</v>
      </c>
      <c r="D36" s="590"/>
      <c r="E36" s="590"/>
      <c r="F36" s="590"/>
      <c r="G36" s="590"/>
      <c r="H36" s="591"/>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68"/>
      <c r="C40" s="589" t="s">
        <v>923</v>
      </c>
      <c r="D40" s="590"/>
      <c r="E40" s="590"/>
      <c r="F40" s="590"/>
      <c r="G40" s="590"/>
      <c r="H40" s="591"/>
    </row>
    <row r="41" spans="2:8">
      <c r="B41" s="3" t="s">
        <v>65</v>
      </c>
      <c r="C41" s="168" t="s">
        <v>397</v>
      </c>
      <c r="D41" s="164"/>
      <c r="E41" s="164"/>
      <c r="F41" s="164"/>
      <c r="G41" s="164"/>
      <c r="H41" s="164"/>
    </row>
    <row r="42" spans="2:8">
      <c r="B42" s="3" t="s">
        <v>67</v>
      </c>
      <c r="C42" s="168" t="s">
        <v>399</v>
      </c>
      <c r="D42" s="164"/>
      <c r="E42" s="164"/>
      <c r="F42" s="164"/>
      <c r="G42" s="164"/>
      <c r="H42" s="164"/>
    </row>
    <row r="43" spans="2:8">
      <c r="B43" s="468"/>
      <c r="C43" s="583" t="s">
        <v>68</v>
      </c>
      <c r="D43" s="584"/>
      <c r="E43" s="584"/>
      <c r="F43" s="584"/>
      <c r="G43" s="584"/>
      <c r="H43" s="585"/>
    </row>
    <row r="44" spans="2:8">
      <c r="B44" s="2">
        <v>15</v>
      </c>
      <c r="C44" s="167" t="s">
        <v>69</v>
      </c>
      <c r="D44" s="560">
        <v>6209.5884694599999</v>
      </c>
      <c r="E44" s="290">
        <v>6421.9986940700001</v>
      </c>
      <c r="F44" s="290">
        <v>5911.1913742700008</v>
      </c>
      <c r="G44" s="290">
        <v>6288.2920188400003</v>
      </c>
      <c r="H44" s="290">
        <v>5532.0182145799999</v>
      </c>
    </row>
    <row r="45" spans="2:8">
      <c r="B45" s="3" t="s">
        <v>70</v>
      </c>
      <c r="C45" s="67" t="s">
        <v>71</v>
      </c>
      <c r="D45" s="560">
        <v>2703.61849704</v>
      </c>
      <c r="E45" s="290">
        <v>2811.6530543000003</v>
      </c>
      <c r="F45" s="290">
        <v>2613.6689416599997</v>
      </c>
      <c r="G45" s="290">
        <v>2054.59487132</v>
      </c>
      <c r="H45" s="290">
        <v>2159.5097401999997</v>
      </c>
    </row>
    <row r="46" spans="2:8">
      <c r="B46" s="3" t="s">
        <v>72</v>
      </c>
      <c r="C46" s="67" t="s">
        <v>73</v>
      </c>
      <c r="D46" s="560">
        <v>216.49630550000001</v>
      </c>
      <c r="E46" s="290">
        <v>449.18571250000002</v>
      </c>
      <c r="F46" s="290">
        <v>250.50882150000001</v>
      </c>
      <c r="G46" s="290">
        <v>227.65003849999999</v>
      </c>
      <c r="H46" s="290">
        <v>176.61467300000001</v>
      </c>
    </row>
    <row r="47" spans="2:8">
      <c r="B47" s="2">
        <v>16</v>
      </c>
      <c r="C47" s="167" t="s">
        <v>74</v>
      </c>
      <c r="D47" s="560">
        <v>2487.1221915400001</v>
      </c>
      <c r="E47" s="290">
        <v>2362.4673418000002</v>
      </c>
      <c r="F47" s="290">
        <v>2363.1601201599997</v>
      </c>
      <c r="G47" s="290">
        <v>1826.9448328199999</v>
      </c>
      <c r="H47" s="290">
        <v>1982.8950672000001</v>
      </c>
    </row>
    <row r="48" spans="2:8">
      <c r="B48" s="2">
        <v>17</v>
      </c>
      <c r="C48" s="167" t="s">
        <v>75</v>
      </c>
      <c r="D48" s="563">
        <v>2.49669617784846</v>
      </c>
      <c r="E48" s="197">
        <v>2.7183000000000002</v>
      </c>
      <c r="F48" s="197">
        <v>2.5013999999999998</v>
      </c>
      <c r="G48" s="197">
        <v>3.4420000000000002</v>
      </c>
      <c r="H48" s="197">
        <v>2.7898999999999998</v>
      </c>
    </row>
    <row r="49" spans="2:8">
      <c r="B49" s="468"/>
      <c r="C49" s="583" t="s">
        <v>76</v>
      </c>
      <c r="D49" s="584"/>
      <c r="E49" s="584"/>
      <c r="F49" s="584"/>
      <c r="G49" s="584"/>
      <c r="H49" s="585"/>
    </row>
    <row r="50" spans="2:8">
      <c r="B50" s="2">
        <v>18</v>
      </c>
      <c r="C50" s="167" t="s">
        <v>77</v>
      </c>
      <c r="D50" s="560">
        <v>40004.361151550002</v>
      </c>
      <c r="E50" s="290">
        <v>40897.369024530002</v>
      </c>
      <c r="F50" s="290">
        <v>37651.520844209997</v>
      </c>
      <c r="G50" s="290">
        <v>37936.669695129996</v>
      </c>
      <c r="H50" s="290">
        <v>36371.309312440004</v>
      </c>
    </row>
    <row r="51" spans="2:8">
      <c r="B51" s="2">
        <v>19</v>
      </c>
      <c r="C51" s="48" t="s">
        <v>78</v>
      </c>
      <c r="D51" s="560">
        <v>29751.1709495</v>
      </c>
      <c r="E51" s="290">
        <v>30290.898875980001</v>
      </c>
      <c r="F51" s="290">
        <v>29495.123166049998</v>
      </c>
      <c r="G51" s="290">
        <v>29000.216955990003</v>
      </c>
      <c r="H51" s="290">
        <v>28849.921136650002</v>
      </c>
    </row>
    <row r="52" spans="2:8">
      <c r="B52" s="2">
        <v>20</v>
      </c>
      <c r="C52" s="167" t="s">
        <v>79</v>
      </c>
      <c r="D52" s="563">
        <v>1.3446</v>
      </c>
      <c r="E52" s="197">
        <v>1.3502000000000001</v>
      </c>
      <c r="F52" s="197">
        <v>1.2765</v>
      </c>
      <c r="G52" s="197">
        <v>1.3082</v>
      </c>
      <c r="H52" s="197">
        <v>1.2606999999999999</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581" t="s">
        <v>975</v>
      </c>
      <c r="C2" s="581"/>
      <c r="D2" s="581"/>
      <c r="E2" s="1"/>
    </row>
    <row r="3" spans="2:8">
      <c r="D3" s="548" t="s">
        <v>1204</v>
      </c>
    </row>
    <row r="4" spans="2:8">
      <c r="D4" s="364">
        <f>Table!G7</f>
        <v>45291</v>
      </c>
      <c r="H4" s="175"/>
    </row>
    <row r="5" spans="2:8">
      <c r="D5" s="330" t="s">
        <v>2</v>
      </c>
    </row>
    <row r="6" spans="2:8" ht="45">
      <c r="B6" s="331"/>
      <c r="D6" s="97" t="s">
        <v>951</v>
      </c>
    </row>
    <row r="7" spans="2:8" ht="15.75" customHeight="1">
      <c r="B7" s="586" t="s">
        <v>976</v>
      </c>
      <c r="C7" s="587"/>
      <c r="D7" s="588"/>
    </row>
    <row r="8" spans="2:8">
      <c r="B8" s="15">
        <v>1</v>
      </c>
      <c r="C8" s="93" t="s">
        <v>977</v>
      </c>
      <c r="D8" s="232">
        <v>2112.3000000000002</v>
      </c>
    </row>
    <row r="9" spans="2:8">
      <c r="B9" s="15">
        <v>2</v>
      </c>
      <c r="C9" s="93" t="s">
        <v>978</v>
      </c>
      <c r="D9" s="232">
        <v>350</v>
      </c>
    </row>
    <row r="10" spans="2:8" hidden="1" outlineLevel="1">
      <c r="B10" s="332">
        <v>3</v>
      </c>
      <c r="C10" s="333" t="s">
        <v>979</v>
      </c>
      <c r="D10" s="443"/>
    </row>
    <row r="11" spans="2:8" hidden="1" outlineLevel="1">
      <c r="B11" s="332">
        <v>4</v>
      </c>
      <c r="C11" s="333" t="s">
        <v>979</v>
      </c>
      <c r="D11" s="443"/>
    </row>
    <row r="12" spans="2:8" hidden="1" outlineLevel="1">
      <c r="B12" s="332">
        <v>5</v>
      </c>
      <c r="C12" s="333" t="s">
        <v>979</v>
      </c>
      <c r="D12" s="443"/>
    </row>
    <row r="13" spans="2:8" collapsed="1">
      <c r="B13" s="15">
        <v>6</v>
      </c>
      <c r="C13" s="93" t="s">
        <v>980</v>
      </c>
      <c r="D13" s="232">
        <v>400</v>
      </c>
    </row>
    <row r="14" spans="2:8" hidden="1" outlineLevel="1">
      <c r="B14" s="332">
        <v>7</v>
      </c>
      <c r="C14" s="333" t="s">
        <v>979</v>
      </c>
      <c r="D14" s="444"/>
    </row>
    <row r="15" spans="2:8" hidden="1" outlineLevel="1">
      <c r="B15" s="332">
        <v>8</v>
      </c>
      <c r="C15" s="333" t="s">
        <v>979</v>
      </c>
      <c r="D15" s="444"/>
    </row>
    <row r="16" spans="2:8" collapsed="1">
      <c r="B16" s="15">
        <v>11</v>
      </c>
      <c r="C16" s="102" t="s">
        <v>981</v>
      </c>
      <c r="D16" s="232">
        <v>2862.3</v>
      </c>
    </row>
    <row r="17" spans="2:6" ht="15.75" customHeight="1">
      <c r="B17" s="586" t="s">
        <v>1009</v>
      </c>
      <c r="C17" s="587"/>
      <c r="D17" s="588"/>
    </row>
    <row r="18" spans="2:6" ht="30">
      <c r="B18" s="15">
        <v>12</v>
      </c>
      <c r="C18" s="102" t="s">
        <v>1010</v>
      </c>
      <c r="D18" s="232">
        <v>1500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1750</v>
      </c>
    </row>
    <row r="23" spans="2:6" ht="30">
      <c r="B23" s="43" t="s">
        <v>745</v>
      </c>
      <c r="C23" s="102" t="s">
        <v>989</v>
      </c>
      <c r="D23" s="232">
        <v>0</v>
      </c>
    </row>
    <row r="24" spans="2:6" ht="30">
      <c r="B24" s="15">
        <v>14</v>
      </c>
      <c r="C24" s="102" t="s">
        <v>1011</v>
      </c>
      <c r="D24" s="232">
        <v>0</v>
      </c>
    </row>
    <row r="25" spans="2:6" hidden="1" outlineLevel="1">
      <c r="B25" s="332">
        <v>15</v>
      </c>
      <c r="C25" s="333" t="s">
        <v>979</v>
      </c>
      <c r="D25" s="445"/>
    </row>
    <row r="26" spans="2:6" hidden="1" outlineLevel="1">
      <c r="B26" s="332">
        <v>16</v>
      </c>
      <c r="C26" s="333" t="s">
        <v>979</v>
      </c>
      <c r="D26" s="445"/>
    </row>
    <row r="27" spans="2:6" collapsed="1">
      <c r="B27" s="15">
        <v>17</v>
      </c>
      <c r="C27" s="93" t="s">
        <v>990</v>
      </c>
      <c r="D27" s="232">
        <v>3250</v>
      </c>
    </row>
    <row r="28" spans="2:6">
      <c r="B28" s="43" t="s">
        <v>354</v>
      </c>
      <c r="C28" s="93" t="s">
        <v>991</v>
      </c>
      <c r="D28" s="232">
        <v>1500</v>
      </c>
    </row>
    <row r="29" spans="2:6" ht="15.75" customHeight="1">
      <c r="B29" s="586" t="s">
        <v>992</v>
      </c>
      <c r="C29" s="587"/>
      <c r="D29" s="588"/>
    </row>
    <row r="30" spans="2:6">
      <c r="B30" s="412">
        <v>18</v>
      </c>
      <c r="C30" s="413" t="s">
        <v>993</v>
      </c>
      <c r="D30" s="232">
        <v>6112.3</v>
      </c>
    </row>
    <row r="31" spans="2:6">
      <c r="B31" s="412">
        <v>19</v>
      </c>
      <c r="C31" s="413" t="s">
        <v>994</v>
      </c>
      <c r="D31" s="523"/>
      <c r="F31" t="s">
        <v>35</v>
      </c>
    </row>
    <row r="32" spans="2:6">
      <c r="B32" s="412">
        <v>20</v>
      </c>
      <c r="C32" s="413" t="s">
        <v>995</v>
      </c>
      <c r="D32" s="523"/>
    </row>
    <row r="33" spans="2:4" hidden="1" outlineLevel="1">
      <c r="B33" s="414">
        <v>21</v>
      </c>
      <c r="C33" s="411" t="s">
        <v>979</v>
      </c>
      <c r="D33" s="415"/>
    </row>
    <row r="34" spans="2:4" collapsed="1">
      <c r="B34" s="412">
        <v>22</v>
      </c>
      <c r="C34" s="413" t="s">
        <v>996</v>
      </c>
      <c r="D34" s="232">
        <v>6112.3</v>
      </c>
    </row>
    <row r="35" spans="2:4">
      <c r="B35" s="416" t="s">
        <v>363</v>
      </c>
      <c r="C35" s="413" t="s">
        <v>997</v>
      </c>
      <c r="D35" s="232">
        <v>4362.3</v>
      </c>
    </row>
    <row r="36" spans="2:4" ht="15.75" customHeight="1">
      <c r="B36" s="754" t="s">
        <v>998</v>
      </c>
      <c r="C36" s="755"/>
      <c r="D36" s="756"/>
    </row>
    <row r="37" spans="2:4">
      <c r="B37" s="412">
        <v>23</v>
      </c>
      <c r="C37" s="413" t="s">
        <v>911</v>
      </c>
      <c r="D37" s="232">
        <v>14776.777249569999</v>
      </c>
    </row>
    <row r="38" spans="2:4">
      <c r="B38" s="412">
        <v>24</v>
      </c>
      <c r="C38" s="413" t="s">
        <v>920</v>
      </c>
      <c r="D38" s="232">
        <v>44152.3</v>
      </c>
    </row>
    <row r="39" spans="2:4" ht="15.75" customHeight="1">
      <c r="B39" s="589" t="s">
        <v>999</v>
      </c>
      <c r="C39" s="590"/>
      <c r="D39" s="591"/>
    </row>
    <row r="40" spans="2:4">
      <c r="B40" s="15">
        <v>25</v>
      </c>
      <c r="C40" s="102" t="s">
        <v>1000</v>
      </c>
      <c r="D40" s="408">
        <v>0.413642291331005</v>
      </c>
    </row>
    <row r="41" spans="2:4">
      <c r="B41" s="43" t="s">
        <v>187</v>
      </c>
      <c r="C41" s="102" t="s">
        <v>997</v>
      </c>
      <c r="D41" s="408">
        <v>0.29521322046909398</v>
      </c>
    </row>
    <row r="42" spans="2:4">
      <c r="B42" s="15">
        <v>26</v>
      </c>
      <c r="C42" s="102" t="s">
        <v>1001</v>
      </c>
      <c r="D42" s="408">
        <v>0.13843672923041381</v>
      </c>
    </row>
    <row r="43" spans="2:4">
      <c r="B43" s="43" t="s">
        <v>393</v>
      </c>
      <c r="C43" s="102" t="s">
        <v>997</v>
      </c>
      <c r="D43" s="408">
        <v>9.8801194954736216E-2</v>
      </c>
    </row>
    <row r="44" spans="2:4">
      <c r="B44" s="15">
        <v>27</v>
      </c>
      <c r="C44" s="93" t="s">
        <v>1012</v>
      </c>
      <c r="D44" s="408">
        <v>4.07E-2</v>
      </c>
    </row>
    <row r="45" spans="2:4">
      <c r="B45" s="15">
        <v>28</v>
      </c>
      <c r="C45" s="93" t="s">
        <v>1002</v>
      </c>
      <c r="D45" s="514"/>
    </row>
    <row r="46" spans="2:4">
      <c r="B46" s="15">
        <v>29</v>
      </c>
      <c r="C46" s="160" t="s">
        <v>245</v>
      </c>
      <c r="D46" s="514"/>
    </row>
    <row r="47" spans="2:4">
      <c r="B47" s="15">
        <v>30</v>
      </c>
      <c r="C47" s="160" t="s">
        <v>1003</v>
      </c>
      <c r="D47" s="514"/>
    </row>
    <row r="48" spans="2:4">
      <c r="B48" s="15">
        <v>31</v>
      </c>
      <c r="C48" s="160" t="s">
        <v>247</v>
      </c>
      <c r="D48" s="514"/>
    </row>
    <row r="49" spans="2:4" ht="30">
      <c r="B49" s="15" t="s">
        <v>1004</v>
      </c>
      <c r="C49" s="160" t="s">
        <v>1005</v>
      </c>
      <c r="D49" s="514"/>
    </row>
    <row r="50" spans="2:4" ht="15.75" customHeight="1">
      <c r="B50" s="589" t="s">
        <v>1006</v>
      </c>
      <c r="C50" s="590"/>
      <c r="D50" s="591"/>
    </row>
    <row r="51" spans="2:4">
      <c r="B51" s="15" t="s">
        <v>1007</v>
      </c>
      <c r="C51" s="93" t="s">
        <v>1008</v>
      </c>
      <c r="D51" s="524"/>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I3" sqref="I3:K3"/>
    </sheetView>
  </sheetViews>
  <sheetFormatPr baseColWidth="10" defaultRowHeight="15"/>
  <cols>
    <col min="1" max="1" width="4" customWidth="1"/>
    <col min="3" max="3" width="82.28515625" customWidth="1"/>
    <col min="4" max="10" width="17.28515625" customWidth="1"/>
  </cols>
  <sheetData>
    <row r="2" spans="2:11" ht="18.75">
      <c r="B2" s="581" t="s">
        <v>1135</v>
      </c>
      <c r="C2" s="581"/>
      <c r="D2" s="581"/>
      <c r="E2" s="581"/>
      <c r="F2" s="581"/>
      <c r="G2" s="581"/>
      <c r="H2" s="581"/>
      <c r="I2" s="581"/>
      <c r="J2" s="581"/>
      <c r="K2" s="581"/>
    </row>
    <row r="3" spans="2:11" ht="15" customHeight="1">
      <c r="B3" s="188"/>
      <c r="C3" s="192"/>
      <c r="D3" s="105"/>
      <c r="E3" s="105"/>
      <c r="F3" s="105"/>
      <c r="G3" s="105"/>
      <c r="I3" s="582" t="s">
        <v>1204</v>
      </c>
      <c r="J3" s="582"/>
      <c r="K3" s="582"/>
    </row>
    <row r="4" spans="2:11" ht="15.75">
      <c r="B4" s="187"/>
      <c r="C4" s="187"/>
      <c r="D4" s="284">
        <f>Table!G7</f>
        <v>45291</v>
      </c>
      <c r="E4" s="187"/>
      <c r="F4" s="187"/>
      <c r="G4" s="187"/>
      <c r="H4" s="188"/>
    </row>
    <row r="5" spans="2:11" ht="15" customHeight="1">
      <c r="B5" s="328"/>
      <c r="C5" s="281"/>
      <c r="D5" s="760" t="s">
        <v>1175</v>
      </c>
      <c r="E5" s="761"/>
      <c r="F5" s="761"/>
      <c r="G5" s="761"/>
      <c r="H5" s="761"/>
      <c r="I5" s="761"/>
      <c r="J5" s="762"/>
      <c r="K5" s="757" t="s">
        <v>1114</v>
      </c>
    </row>
    <row r="6" spans="2:11">
      <c r="B6" s="328"/>
      <c r="C6" s="281"/>
      <c r="D6" s="193">
        <v>1</v>
      </c>
      <c r="E6" s="193">
        <v>2</v>
      </c>
      <c r="F6" s="193">
        <v>3</v>
      </c>
      <c r="G6" s="193">
        <v>4</v>
      </c>
      <c r="H6" s="193">
        <v>5</v>
      </c>
      <c r="I6" s="193">
        <v>6</v>
      </c>
      <c r="J6" s="193">
        <v>7</v>
      </c>
      <c r="K6" s="758"/>
    </row>
    <row r="7" spans="2:11">
      <c r="B7" s="329"/>
      <c r="C7" s="282"/>
      <c r="D7" s="283" t="s">
        <v>1013</v>
      </c>
      <c r="E7" s="193"/>
      <c r="F7" s="193"/>
      <c r="G7" s="193"/>
      <c r="H7" s="193"/>
      <c r="I7" s="193"/>
      <c r="J7" s="283" t="s">
        <v>1014</v>
      </c>
      <c r="K7" s="759"/>
    </row>
    <row r="8" spans="2:11" ht="45">
      <c r="B8" s="283">
        <v>1</v>
      </c>
      <c r="C8" s="158" t="s">
        <v>1024</v>
      </c>
      <c r="D8" s="9" t="s">
        <v>1108</v>
      </c>
      <c r="E8" s="9" t="s">
        <v>1109</v>
      </c>
      <c r="F8" s="9" t="s">
        <v>1110</v>
      </c>
      <c r="G8" s="9" t="s">
        <v>1111</v>
      </c>
      <c r="H8" s="9" t="s">
        <v>1112</v>
      </c>
      <c r="I8" s="9" t="s">
        <v>1113</v>
      </c>
      <c r="J8" s="9" t="s">
        <v>1176</v>
      </c>
      <c r="K8" s="525"/>
    </row>
    <row r="9" spans="2:11">
      <c r="B9" s="283">
        <v>2</v>
      </c>
      <c r="C9" s="158" t="s">
        <v>1021</v>
      </c>
      <c r="D9" s="232">
        <v>3786.58239615</v>
      </c>
      <c r="E9" s="232">
        <v>350</v>
      </c>
      <c r="F9" s="232">
        <v>400</v>
      </c>
      <c r="G9" s="232">
        <v>1500</v>
      </c>
      <c r="H9" s="232">
        <v>5125</v>
      </c>
      <c r="I9" s="232">
        <v>6508.3676439999999</v>
      </c>
      <c r="J9" s="232">
        <v>9401.3991679999999</v>
      </c>
      <c r="K9" s="286">
        <v>27071.349208149997</v>
      </c>
    </row>
    <row r="10" spans="2:11">
      <c r="B10" s="283">
        <v>3</v>
      </c>
      <c r="C10" s="158" t="s">
        <v>1015</v>
      </c>
      <c r="D10" s="232">
        <v>1674.32377292</v>
      </c>
      <c r="E10" s="232">
        <v>0</v>
      </c>
      <c r="F10" s="232"/>
      <c r="G10" s="232"/>
      <c r="H10" s="232"/>
      <c r="I10" s="232"/>
      <c r="J10" s="232">
        <v>9401.3991679999999</v>
      </c>
      <c r="K10" s="286">
        <v>11075.722940920001</v>
      </c>
    </row>
    <row r="11" spans="2:11">
      <c r="B11" s="283">
        <v>4</v>
      </c>
      <c r="C11" s="158" t="s">
        <v>1016</v>
      </c>
      <c r="D11" s="232">
        <v>2112.25862323</v>
      </c>
      <c r="E11" s="232">
        <v>350</v>
      </c>
      <c r="F11" s="232">
        <v>400</v>
      </c>
      <c r="G11" s="232">
        <v>1500</v>
      </c>
      <c r="H11" s="232">
        <v>5125</v>
      </c>
      <c r="I11" s="232">
        <v>6508.3676439999999</v>
      </c>
      <c r="J11" s="232"/>
      <c r="K11" s="286">
        <v>15995.62626723</v>
      </c>
    </row>
    <row r="12" spans="2:11" ht="30">
      <c r="B12" s="283">
        <v>5</v>
      </c>
      <c r="C12" s="158" t="s">
        <v>1022</v>
      </c>
      <c r="D12" s="232">
        <v>2112.25862323</v>
      </c>
      <c r="E12" s="232">
        <v>350</v>
      </c>
      <c r="F12" s="232">
        <v>400</v>
      </c>
      <c r="G12" s="232">
        <v>1500</v>
      </c>
      <c r="H12" s="232">
        <v>1750</v>
      </c>
      <c r="I12" s="232"/>
      <c r="J12" s="232"/>
      <c r="K12" s="286">
        <v>6112.25862323</v>
      </c>
    </row>
    <row r="13" spans="2:11">
      <c r="B13" s="283">
        <v>6</v>
      </c>
      <c r="C13" s="547" t="s">
        <v>1017</v>
      </c>
      <c r="D13" s="232"/>
      <c r="E13" s="232"/>
      <c r="F13" s="232"/>
      <c r="G13" s="232"/>
      <c r="H13" s="232"/>
      <c r="I13" s="232"/>
      <c r="J13" s="232"/>
      <c r="K13" s="286">
        <v>0</v>
      </c>
    </row>
    <row r="14" spans="2:11">
      <c r="B14" s="283">
        <v>7</v>
      </c>
      <c r="C14" s="547" t="s">
        <v>1018</v>
      </c>
      <c r="D14" s="232"/>
      <c r="E14" s="232"/>
      <c r="F14" s="232"/>
      <c r="G14" s="232">
        <v>1200</v>
      </c>
      <c r="H14" s="232">
        <v>1000</v>
      </c>
      <c r="I14" s="232"/>
      <c r="J14" s="232"/>
      <c r="K14" s="286">
        <v>2200</v>
      </c>
    </row>
    <row r="15" spans="2:11">
      <c r="B15" s="283">
        <v>8</v>
      </c>
      <c r="C15" s="547" t="s">
        <v>1019</v>
      </c>
      <c r="D15" s="232"/>
      <c r="E15" s="232"/>
      <c r="F15" s="232">
        <v>400</v>
      </c>
      <c r="G15" s="232">
        <v>300</v>
      </c>
      <c r="H15" s="232">
        <v>750</v>
      </c>
      <c r="I15" s="232"/>
      <c r="J15" s="232"/>
      <c r="K15" s="286">
        <v>1450</v>
      </c>
    </row>
    <row r="16" spans="2:11">
      <c r="B16" s="283">
        <v>9</v>
      </c>
      <c r="C16" s="547" t="s">
        <v>1020</v>
      </c>
      <c r="D16" s="232"/>
      <c r="E16" s="232"/>
      <c r="F16" s="232"/>
      <c r="G16" s="232"/>
      <c r="H16" s="232"/>
      <c r="I16" s="232"/>
      <c r="J16" s="232"/>
      <c r="K16" s="286">
        <v>0</v>
      </c>
    </row>
    <row r="17" spans="2:11">
      <c r="B17" s="283">
        <v>10</v>
      </c>
      <c r="C17" s="547" t="s">
        <v>1023</v>
      </c>
      <c r="D17" s="232">
        <v>2112.25862323</v>
      </c>
      <c r="E17" s="232">
        <v>350</v>
      </c>
      <c r="F17" s="232"/>
      <c r="G17" s="232"/>
      <c r="H17" s="232"/>
      <c r="I17" s="232"/>
      <c r="J17" s="232"/>
      <c r="K17" s="286">
        <v>2462.25862323</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F37" sqref="F37"/>
    </sheetView>
  </sheetViews>
  <sheetFormatPr baseColWidth="10" defaultRowHeight="15"/>
  <cols>
    <col min="1" max="1" width="3" customWidth="1"/>
    <col min="2" max="2" width="10.7109375" customWidth="1"/>
  </cols>
  <sheetData>
    <row r="1" spans="3:3" s="543" customFormat="1"/>
    <row r="2" spans="3:3" s="543" customFormat="1"/>
    <row r="3" spans="3:3" s="543" customFormat="1" ht="23.25">
      <c r="C3" s="545"/>
    </row>
    <row r="4" spans="3:3" s="543" customFormat="1"/>
    <row r="5" spans="3:3" s="543" customFormat="1" ht="18.75">
      <c r="C5" s="546"/>
    </row>
    <row r="6" spans="3:3" s="543" customFormat="1">
      <c r="C6" s="544"/>
    </row>
    <row r="7" spans="3:3" s="543" customFormat="1"/>
    <row r="8" spans="3:3" s="543" customFormat="1">
      <c r="C8" s="544"/>
    </row>
    <row r="9" spans="3:3" s="543" customFormat="1"/>
    <row r="10" spans="3:3" s="543" customFormat="1"/>
    <row r="11" spans="3:3" s="543" customFormat="1"/>
    <row r="12" spans="3:3" s="543" customFormat="1"/>
    <row r="13" spans="3:3" s="543" customFormat="1"/>
    <row r="14" spans="3:3" s="543" customFormat="1"/>
    <row r="15" spans="3:3" s="543" customFormat="1"/>
    <row r="16" spans="3:3" s="543" customFormat="1"/>
    <row r="17" s="543" customFormat="1"/>
    <row r="18" s="543" customFormat="1"/>
    <row r="19" s="543" customFormat="1"/>
    <row r="20" s="543" customFormat="1"/>
    <row r="21" s="543" customFormat="1"/>
    <row r="22" s="543" customFormat="1"/>
    <row r="23" s="543" customFormat="1"/>
    <row r="24" s="543" customFormat="1"/>
    <row r="25" s="543" customFormat="1"/>
    <row r="26" s="543" customFormat="1"/>
    <row r="27" s="543" customFormat="1"/>
    <row r="28" s="543" customFormat="1"/>
    <row r="29" s="543" customFormat="1"/>
    <row r="30" s="543" customFormat="1"/>
    <row r="31" s="543" customFormat="1"/>
    <row r="32" s="543" customFormat="1"/>
    <row r="33" spans="3:3" s="543" customFormat="1"/>
    <row r="34" spans="3:3" s="543" customFormat="1"/>
    <row r="35" spans="3:3" s="543" customFormat="1">
      <c r="C35" s="550" t="s">
        <v>1210</v>
      </c>
    </row>
    <row r="36" spans="3:3" s="543" customFormat="1">
      <c r="C36" s="544" t="s">
        <v>1208</v>
      </c>
    </row>
    <row r="37" spans="3:3" s="543" customFormat="1">
      <c r="C37" s="544" t="s">
        <v>1209</v>
      </c>
    </row>
    <row r="38" spans="3:3" s="543" customFormat="1"/>
    <row r="39" spans="3:3" s="543" customFormat="1">
      <c r="C39" s="544" t="s">
        <v>1207</v>
      </c>
    </row>
    <row r="40" spans="3:3" s="543" customFormat="1">
      <c r="C40" s="544" t="s">
        <v>1206</v>
      </c>
    </row>
    <row r="41" spans="3:3" s="543" customFormat="1"/>
    <row r="42" spans="3:3" s="543" customFormat="1"/>
    <row r="43" spans="3:3" s="543" customFormat="1"/>
    <row r="44" spans="3:3" s="543" customFormat="1"/>
    <row r="45" spans="3:3" s="543" customFormat="1"/>
    <row r="46" spans="3:3" s="543" customFormat="1"/>
    <row r="47" spans="3:3" s="543" customFormat="1"/>
    <row r="48" spans="3:3" s="543" customFormat="1"/>
    <row r="49" s="543" customFormat="1"/>
    <row r="50" s="543" customFormat="1"/>
    <row r="51" s="543" customFormat="1"/>
    <row r="52" s="543" customFormat="1"/>
    <row r="53" s="543" customFormat="1"/>
    <row r="54" s="543" customFormat="1"/>
    <row r="55" s="543" customFormat="1"/>
    <row r="56" s="543" customFormat="1"/>
    <row r="57" s="543" customFormat="1"/>
    <row r="58" s="543" customFormat="1"/>
    <row r="59" s="543" customFormat="1"/>
    <row r="60" s="543" customFormat="1"/>
    <row r="61" s="543" customFormat="1"/>
    <row r="62" s="543" customFormat="1"/>
    <row r="63" s="543" customFormat="1"/>
    <row r="64" s="543" customFormat="1"/>
    <row r="65" s="543" customFormat="1"/>
    <row r="66" s="543" customFormat="1"/>
    <row r="67" s="543" customFormat="1"/>
    <row r="68" s="543" customFormat="1"/>
    <row r="69" s="543" customFormat="1"/>
    <row r="70" s="543" customFormat="1"/>
    <row r="71" s="543" customFormat="1"/>
    <row r="72" s="543" customFormat="1"/>
    <row r="73" s="543" customFormat="1"/>
    <row r="74" s="543" customFormat="1"/>
    <row r="75" s="543" customFormat="1"/>
    <row r="76" s="543" customFormat="1"/>
    <row r="77" s="543" customFormat="1"/>
    <row r="78" s="543" customFormat="1"/>
    <row r="79" s="543" customFormat="1"/>
    <row r="80" s="543" customFormat="1"/>
    <row r="81" s="543" customFormat="1"/>
    <row r="82" s="543" customFormat="1"/>
    <row r="83" s="543" customFormat="1"/>
    <row r="84" s="543" customFormat="1"/>
    <row r="85" s="543" customFormat="1"/>
    <row r="86" s="543" customFormat="1"/>
    <row r="87" s="543" customFormat="1"/>
    <row r="88" s="543" customFormat="1"/>
    <row r="89" s="543" customFormat="1"/>
    <row r="90" s="543" customFormat="1"/>
    <row r="91" s="543" customFormat="1"/>
    <row r="92" s="543" customFormat="1"/>
    <row r="93" s="543" customFormat="1"/>
    <row r="94" s="543" customFormat="1"/>
    <row r="95" s="543" customFormat="1"/>
    <row r="96" s="543" customFormat="1"/>
    <row r="97" s="543" customFormat="1"/>
    <row r="98" s="543" customFormat="1"/>
    <row r="99" s="543" customFormat="1"/>
    <row r="100" s="543" customFormat="1"/>
    <row r="101" s="543" customFormat="1"/>
    <row r="102" s="543" customFormat="1"/>
    <row r="103" s="543" customFormat="1"/>
    <row r="104" s="543" customFormat="1"/>
    <row r="105" s="543" customFormat="1"/>
    <row r="106" s="543" customFormat="1"/>
    <row r="107" s="543" customFormat="1"/>
    <row r="108" s="543" customFormat="1"/>
    <row r="109" s="543" customFormat="1"/>
    <row r="110" s="543" customFormat="1"/>
    <row r="111" s="543" customFormat="1"/>
    <row r="112" s="543" customFormat="1"/>
    <row r="113" s="543" customFormat="1"/>
    <row r="114" s="543" customFormat="1"/>
    <row r="115" s="543" customFormat="1"/>
    <row r="116" s="543" customFormat="1"/>
    <row r="117" s="543" customFormat="1"/>
    <row r="118" s="543" customFormat="1"/>
    <row r="119" s="543" customFormat="1"/>
    <row r="120" s="543" customFormat="1"/>
    <row r="121" s="543" customFormat="1"/>
    <row r="122" s="543" customFormat="1"/>
    <row r="123" s="543" customFormat="1"/>
    <row r="124" s="543" customFormat="1"/>
    <row r="125" s="543" customFormat="1"/>
    <row r="126" s="543" customFormat="1"/>
    <row r="127" s="543" customFormat="1"/>
    <row r="128" s="543" customFormat="1"/>
    <row r="129" s="543" customFormat="1"/>
    <row r="130" s="543" customFormat="1"/>
    <row r="131" s="543" customFormat="1"/>
    <row r="132" s="543" customFormat="1"/>
    <row r="133" s="543" customFormat="1"/>
    <row r="134" s="543" customFormat="1"/>
    <row r="135" s="543" customFormat="1"/>
    <row r="136" s="543" customFormat="1"/>
    <row r="137" s="543" customFormat="1"/>
    <row r="138" s="543" customFormat="1"/>
    <row r="139" s="543" customFormat="1"/>
    <row r="140" s="543" customFormat="1"/>
    <row r="141" s="543" customFormat="1"/>
    <row r="142" s="543" customFormat="1"/>
    <row r="143" s="543" customFormat="1"/>
    <row r="144" s="543" customFormat="1"/>
    <row r="145" s="543" customFormat="1"/>
    <row r="146" s="543" customFormat="1"/>
    <row r="147" s="543" customFormat="1"/>
    <row r="148" s="543" customFormat="1"/>
    <row r="149" s="543" customFormat="1"/>
    <row r="150" s="543" customFormat="1"/>
    <row r="151" s="543" customFormat="1"/>
    <row r="152" s="543" customFormat="1"/>
    <row r="153" s="543" customFormat="1"/>
    <row r="154" s="543" customFormat="1"/>
    <row r="155" s="543" customFormat="1"/>
    <row r="156" s="543" customFormat="1"/>
    <row r="157" s="543" customFormat="1"/>
    <row r="158" s="543" customFormat="1"/>
    <row r="159" s="543" customFormat="1"/>
    <row r="160" s="543" customFormat="1"/>
    <row r="161" s="543" customFormat="1"/>
    <row r="162" s="543" customFormat="1"/>
    <row r="163" s="543" customFormat="1"/>
    <row r="164" s="543" customFormat="1"/>
    <row r="165" s="543" customFormat="1"/>
    <row r="166" s="543" customFormat="1"/>
    <row r="167" s="543" customFormat="1"/>
    <row r="168" s="543" customFormat="1"/>
    <row r="169" s="543" customFormat="1"/>
    <row r="170" s="543" customFormat="1"/>
    <row r="171" s="543" customFormat="1"/>
    <row r="172" s="543" customFormat="1"/>
    <row r="173" s="543" customFormat="1"/>
    <row r="174" s="543" customFormat="1"/>
    <row r="175" s="543" customFormat="1"/>
    <row r="176" s="543" customFormat="1"/>
    <row r="177" s="543" customFormat="1"/>
    <row r="178" s="543" customFormat="1"/>
    <row r="179" s="543" customFormat="1"/>
    <row r="180" s="543" customFormat="1"/>
    <row r="181" s="543" customFormat="1"/>
    <row r="182" s="543" customFormat="1"/>
    <row r="183" s="543" customFormat="1"/>
    <row r="184" s="543" customFormat="1"/>
    <row r="185" s="543" customFormat="1"/>
    <row r="186" s="543" customFormat="1"/>
    <row r="187" s="543" customFormat="1"/>
    <row r="188" s="543" customFormat="1"/>
    <row r="189" s="543" customFormat="1"/>
    <row r="190" s="543" customFormat="1"/>
    <row r="191" s="543" customFormat="1"/>
    <row r="192" s="543" customFormat="1"/>
    <row r="193" s="543" customFormat="1"/>
    <row r="194" s="543" customFormat="1"/>
    <row r="195" s="543" customFormat="1"/>
    <row r="196" s="543" customFormat="1"/>
    <row r="197" s="543" customFormat="1"/>
    <row r="198" s="543" customFormat="1"/>
    <row r="199" s="543" customFormat="1"/>
    <row r="200" s="543" customFormat="1"/>
    <row r="201" s="543" customFormat="1"/>
    <row r="202" s="543" customFormat="1"/>
    <row r="203" s="543" customFormat="1"/>
    <row r="204" s="543" customFormat="1"/>
    <row r="205" s="543" customFormat="1"/>
    <row r="206" s="543" customFormat="1"/>
    <row r="207" s="543" customFormat="1"/>
    <row r="208" s="543" customFormat="1"/>
    <row r="209" s="543" customFormat="1"/>
    <row r="210" s="543" customFormat="1"/>
    <row r="211" s="543" customFormat="1"/>
    <row r="212" s="543" customFormat="1"/>
    <row r="213" s="543" customFormat="1"/>
    <row r="214" s="543" customFormat="1"/>
    <row r="215" s="543" customFormat="1"/>
    <row r="216" s="543" customFormat="1"/>
    <row r="217" s="543" customFormat="1"/>
    <row r="218" s="543" customFormat="1"/>
    <row r="219" s="543" customFormat="1"/>
    <row r="220" s="543" customFormat="1"/>
    <row r="221" s="543" customFormat="1"/>
    <row r="222" s="543" customFormat="1"/>
    <row r="223" s="543" customFormat="1"/>
    <row r="224" s="543" customFormat="1"/>
    <row r="225" s="543" customFormat="1"/>
    <row r="226" s="543" customFormat="1"/>
    <row r="227" s="543" customFormat="1"/>
    <row r="228" s="543" customFormat="1"/>
    <row r="229" s="543" customFormat="1"/>
    <row r="230" s="543" customFormat="1"/>
    <row r="231" s="543" customFormat="1"/>
    <row r="232" s="543" customFormat="1"/>
    <row r="233" s="543" customFormat="1"/>
    <row r="234" s="543" customFormat="1"/>
    <row r="235" s="543" customFormat="1"/>
    <row r="236" s="543" customFormat="1"/>
    <row r="237" s="543" customFormat="1"/>
    <row r="238" s="543" customFormat="1"/>
    <row r="239" s="543" customFormat="1"/>
    <row r="240" s="543" customFormat="1"/>
    <row r="241" s="543" customFormat="1"/>
    <row r="242" s="543" customFormat="1"/>
    <row r="243" s="543" customFormat="1"/>
    <row r="244" s="543" customFormat="1"/>
    <row r="245" s="543" customFormat="1"/>
    <row r="246" s="543" customFormat="1"/>
    <row r="247" s="543" customFormat="1"/>
    <row r="248" s="543" customFormat="1"/>
    <row r="249" s="543" customFormat="1"/>
    <row r="250" s="543" customFormat="1"/>
    <row r="251" s="543" customFormat="1"/>
    <row r="252" s="543" customFormat="1"/>
    <row r="253" s="543" customFormat="1"/>
    <row r="254" s="543" customFormat="1"/>
    <row r="255" s="543" customFormat="1"/>
    <row r="256" s="543" customFormat="1"/>
    <row r="257" s="543" customFormat="1"/>
    <row r="258" s="543" customFormat="1"/>
    <row r="259" s="543" customFormat="1"/>
    <row r="260" s="543" customFormat="1"/>
    <row r="261" s="543" customFormat="1"/>
    <row r="262" s="543" customFormat="1"/>
    <row r="263" s="543" customFormat="1"/>
    <row r="264" s="543" customFormat="1"/>
    <row r="265" s="543" customFormat="1"/>
    <row r="266" s="543" customFormat="1"/>
    <row r="267" s="543" customFormat="1"/>
    <row r="268" s="543" customFormat="1"/>
    <row r="269" s="543" customFormat="1"/>
    <row r="270" s="543" customFormat="1"/>
    <row r="271" s="543" customFormat="1"/>
    <row r="272" s="543" customFormat="1"/>
    <row r="273" s="543" customFormat="1"/>
    <row r="274" s="543" customFormat="1"/>
    <row r="275" s="543" customFormat="1"/>
    <row r="276" s="543" customFormat="1"/>
    <row r="277" s="543" customFormat="1"/>
    <row r="278" s="543" customFormat="1"/>
    <row r="279" s="543" customFormat="1"/>
    <row r="280" s="543" customFormat="1"/>
    <row r="281" s="543" customFormat="1"/>
    <row r="282" s="543" customFormat="1"/>
    <row r="283" s="543" customFormat="1"/>
    <row r="284" s="543" customFormat="1"/>
    <row r="285" s="543" customFormat="1"/>
    <row r="286" s="543" customFormat="1"/>
    <row r="287" s="543" customFormat="1"/>
    <row r="288" s="543" customFormat="1"/>
    <row r="289" s="543" customFormat="1"/>
    <row r="290" s="543" customFormat="1"/>
    <row r="291" s="543" customFormat="1"/>
    <row r="292" s="543" customFormat="1"/>
    <row r="293" s="543" customFormat="1"/>
    <row r="294" s="543" customFormat="1"/>
    <row r="295" s="543" customFormat="1"/>
    <row r="296" s="543" customFormat="1"/>
    <row r="297" s="543" customFormat="1"/>
    <row r="298" s="543" customFormat="1"/>
    <row r="299" s="543" customFormat="1"/>
    <row r="300" s="543" customFormat="1"/>
    <row r="301" s="543" customFormat="1"/>
    <row r="302" s="543" customFormat="1"/>
    <row r="303" s="543" customFormat="1"/>
    <row r="304" s="543" customFormat="1"/>
    <row r="305" s="543" customFormat="1"/>
    <row r="306" s="543" customFormat="1"/>
    <row r="307" s="543" customFormat="1"/>
    <row r="308" s="543" customFormat="1"/>
    <row r="309" s="543" customFormat="1"/>
    <row r="310" s="543" customFormat="1"/>
    <row r="311" s="543" customFormat="1"/>
    <row r="312" s="543" customFormat="1"/>
    <row r="313" s="543" customFormat="1"/>
    <row r="314" s="543" customFormat="1"/>
    <row r="315" s="543" customFormat="1"/>
    <row r="316" s="543" customFormat="1"/>
    <row r="317" s="543" customFormat="1"/>
    <row r="318" s="543" customFormat="1"/>
    <row r="319" s="543" customFormat="1"/>
    <row r="320" s="543" customFormat="1"/>
    <row r="321" s="543" customFormat="1"/>
    <row r="322" s="543" customFormat="1"/>
    <row r="323" s="543" customFormat="1"/>
    <row r="324" s="543" customFormat="1"/>
    <row r="325" s="543" customFormat="1"/>
    <row r="326" s="543" customFormat="1"/>
    <row r="327" s="543" customFormat="1"/>
    <row r="328" s="543" customFormat="1"/>
    <row r="329" s="543" customFormat="1"/>
    <row r="330" s="543" customFormat="1"/>
    <row r="331" s="543" customFormat="1"/>
    <row r="332" s="543" customFormat="1"/>
    <row r="333" s="543" customFormat="1"/>
    <row r="334" s="543" customFormat="1"/>
    <row r="335" s="543" customFormat="1"/>
    <row r="336" s="543" customFormat="1"/>
    <row r="337" s="543" customFormat="1"/>
    <row r="338" s="543" customFormat="1"/>
    <row r="339" s="543" customFormat="1"/>
    <row r="340" s="543" customFormat="1"/>
    <row r="341" s="543" customFormat="1"/>
    <row r="342" s="543" customFormat="1"/>
    <row r="343" s="543" customFormat="1"/>
    <row r="344" s="543" customFormat="1"/>
    <row r="345" s="543" customFormat="1"/>
    <row r="346" s="543" customFormat="1"/>
    <row r="347" s="543" customFormat="1"/>
    <row r="348" s="543" customFormat="1"/>
    <row r="349" s="543" customFormat="1"/>
    <row r="350" s="543" customFormat="1"/>
    <row r="351" s="543" customFormat="1"/>
    <row r="352" s="543" customFormat="1"/>
    <row r="353" s="543" customFormat="1"/>
    <row r="354" s="543" customFormat="1"/>
    <row r="355" s="543" customFormat="1"/>
    <row r="356" s="543" customFormat="1"/>
    <row r="357" s="543" customFormat="1"/>
    <row r="358" s="543" customFormat="1"/>
    <row r="359" s="543" customFormat="1"/>
    <row r="360" s="543" customFormat="1"/>
    <row r="361" s="543" customFormat="1"/>
    <row r="362" s="543" customFormat="1"/>
    <row r="363" s="543" customFormat="1"/>
    <row r="364" s="543" customFormat="1"/>
    <row r="365" s="543" customFormat="1"/>
    <row r="366" s="543" customFormat="1"/>
    <row r="367" s="543" customFormat="1"/>
    <row r="368" s="543" customFormat="1"/>
    <row r="369" s="543" customFormat="1"/>
    <row r="370" s="543" customFormat="1"/>
    <row r="371" s="543" customFormat="1"/>
    <row r="372" s="543" customFormat="1"/>
    <row r="373" s="543" customFormat="1"/>
    <row r="374" s="543" customFormat="1"/>
    <row r="375" s="543" customFormat="1"/>
    <row r="376" s="543" customFormat="1"/>
    <row r="377" s="543" customFormat="1"/>
    <row r="378" s="543" customFormat="1"/>
    <row r="379" s="543" customFormat="1"/>
    <row r="380" s="543" customFormat="1"/>
    <row r="381" s="543" customFormat="1"/>
    <row r="382" s="543" customFormat="1"/>
    <row r="383" s="543" customFormat="1"/>
    <row r="384" s="543" customFormat="1"/>
    <row r="385" s="543" customFormat="1"/>
    <row r="386" s="543" customFormat="1"/>
    <row r="387" s="543" customFormat="1"/>
    <row r="388" s="543" customFormat="1"/>
    <row r="389" s="543" customFormat="1"/>
    <row r="390" s="543" customFormat="1"/>
    <row r="391" s="543" customFormat="1"/>
    <row r="392" s="543" customFormat="1"/>
    <row r="393" s="543" customFormat="1"/>
    <row r="394" s="543" customFormat="1"/>
    <row r="395" s="543" customFormat="1"/>
    <row r="396" s="543" customFormat="1"/>
    <row r="397" s="543" customFormat="1"/>
    <row r="398" s="543" customFormat="1"/>
    <row r="399" s="543" customFormat="1"/>
    <row r="400" s="543" customFormat="1"/>
    <row r="401" s="543" customFormat="1"/>
    <row r="402" s="543" customFormat="1"/>
    <row r="403" s="543" customFormat="1"/>
    <row r="404" s="543" customFormat="1"/>
    <row r="405" s="543" customFormat="1"/>
    <row r="406" s="543" customFormat="1"/>
    <row r="407" s="543" customFormat="1"/>
    <row r="408" s="543" customFormat="1"/>
    <row r="409" s="543" customFormat="1"/>
    <row r="410" s="543" customFormat="1"/>
    <row r="411" s="543" customFormat="1"/>
    <row r="412" s="543" customFormat="1"/>
    <row r="413" s="543" customFormat="1"/>
    <row r="414" s="543" customFormat="1"/>
    <row r="415" s="543" customFormat="1"/>
    <row r="416" s="543" customFormat="1"/>
    <row r="417" s="543" customFormat="1"/>
    <row r="418" s="543" customFormat="1"/>
    <row r="419" s="543" customFormat="1"/>
    <row r="420" s="543" customFormat="1"/>
    <row r="421" s="543" customFormat="1"/>
    <row r="422" s="543" customFormat="1"/>
    <row r="423" s="543" customFormat="1"/>
    <row r="424" s="543" customFormat="1"/>
    <row r="425" s="543" customFormat="1"/>
    <row r="426" s="543" customFormat="1"/>
    <row r="427" s="543" customFormat="1"/>
    <row r="428" s="543" customFormat="1"/>
    <row r="429" s="543" customFormat="1"/>
    <row r="430" s="543" customFormat="1"/>
    <row r="431" s="543" customFormat="1"/>
    <row r="432" s="543" customFormat="1"/>
    <row r="433" s="543" customFormat="1"/>
    <row r="434" s="543" customFormat="1"/>
    <row r="435" s="543" customFormat="1"/>
    <row r="436" s="543" customFormat="1"/>
    <row r="437" s="543" customFormat="1"/>
    <row r="438" s="543" customFormat="1"/>
    <row r="439" s="543" customFormat="1"/>
    <row r="440" s="543" customFormat="1"/>
    <row r="441" s="543" customFormat="1"/>
    <row r="442" s="543" customFormat="1"/>
    <row r="443" s="543" customFormat="1"/>
    <row r="444" s="543" customFormat="1"/>
    <row r="445" s="543" customFormat="1"/>
    <row r="446" s="543" customFormat="1"/>
    <row r="447" s="543" customFormat="1"/>
    <row r="448" s="543" customFormat="1"/>
    <row r="449" s="543" customFormat="1"/>
    <row r="450" s="543" customFormat="1"/>
    <row r="451" s="543" customFormat="1"/>
    <row r="452" s="543" customFormat="1"/>
    <row r="453" s="543" customFormat="1"/>
    <row r="454" s="543" customFormat="1"/>
    <row r="455" s="543" customFormat="1"/>
    <row r="456" s="543" customFormat="1"/>
    <row r="457" s="543" customFormat="1"/>
    <row r="458" s="543" customFormat="1"/>
    <row r="459" s="543" customFormat="1"/>
    <row r="460" s="543" customFormat="1"/>
    <row r="461" s="543" customFormat="1"/>
    <row r="462" s="543" customFormat="1"/>
    <row r="463" s="543" customFormat="1"/>
    <row r="464" s="543" customFormat="1"/>
    <row r="465" s="543" customFormat="1"/>
    <row r="466" s="543" customFormat="1"/>
    <row r="467" s="543" customFormat="1"/>
    <row r="468" s="543" customFormat="1"/>
    <row r="469" s="543" customFormat="1"/>
    <row r="470" s="543" customFormat="1"/>
    <row r="471" s="543" customFormat="1"/>
    <row r="472" s="543" customFormat="1"/>
    <row r="473" s="543" customFormat="1"/>
    <row r="474" s="543" customFormat="1"/>
    <row r="475" s="543" customFormat="1"/>
    <row r="476" s="543" customFormat="1"/>
    <row r="477" s="543" customFormat="1"/>
    <row r="478" s="543" customFormat="1"/>
    <row r="479" s="543" customFormat="1"/>
    <row r="480" s="543" customFormat="1"/>
    <row r="481" s="543" customFormat="1"/>
    <row r="482" s="543" customFormat="1"/>
    <row r="483" s="543" customFormat="1"/>
    <row r="484" s="543" customFormat="1"/>
    <row r="485" s="543" customFormat="1"/>
    <row r="486" s="543" customFormat="1"/>
    <row r="487" s="543" customFormat="1"/>
    <row r="488" s="543" customFormat="1"/>
    <row r="489" s="543" customFormat="1"/>
    <row r="490" s="543" customFormat="1"/>
    <row r="491" s="543" customFormat="1"/>
    <row r="492" s="543" customFormat="1"/>
    <row r="493" s="543" customFormat="1"/>
    <row r="494" s="543" customFormat="1"/>
    <row r="495" s="543" customFormat="1"/>
    <row r="496" s="543" customFormat="1"/>
    <row r="497" s="543" customFormat="1"/>
    <row r="498" s="543" customFormat="1"/>
    <row r="499" s="543" customFormat="1"/>
    <row r="500" s="543" customFormat="1"/>
    <row r="501" s="543" customFormat="1"/>
    <row r="502" s="543" customFormat="1"/>
    <row r="503" s="543" customFormat="1"/>
    <row r="504" s="543" customFormat="1"/>
    <row r="505" s="543" customFormat="1"/>
    <row r="506" s="543" customFormat="1"/>
    <row r="507" s="543" customFormat="1"/>
    <row r="508" s="543" customFormat="1"/>
    <row r="509" s="543" customFormat="1"/>
    <row r="510" s="543" customFormat="1"/>
    <row r="511" s="543" customFormat="1"/>
    <row r="512" s="543" customFormat="1"/>
    <row r="513" s="543" customFormat="1"/>
    <row r="514" s="543" customFormat="1"/>
    <row r="515" s="543" customFormat="1"/>
    <row r="516" s="543" customFormat="1"/>
    <row r="517" s="543" customFormat="1"/>
    <row r="518" s="543" customFormat="1"/>
    <row r="519" s="543" customFormat="1"/>
    <row r="520" s="543" customFormat="1"/>
    <row r="521" s="543" customFormat="1"/>
    <row r="522" s="543" customFormat="1"/>
    <row r="523" s="543" customFormat="1"/>
    <row r="524" s="543" customFormat="1"/>
    <row r="525" s="543" customFormat="1"/>
    <row r="526" s="543" customFormat="1"/>
    <row r="527" s="543" customFormat="1"/>
    <row r="528" s="543" customFormat="1"/>
    <row r="529" s="543" customFormat="1"/>
    <row r="530" s="543" customFormat="1"/>
    <row r="531" s="543" customFormat="1"/>
    <row r="532" s="543" customFormat="1"/>
    <row r="533" s="543" customFormat="1"/>
    <row r="534" s="543" customFormat="1"/>
    <row r="535" s="543" customFormat="1"/>
    <row r="536" s="543" customFormat="1"/>
    <row r="537" s="543" customFormat="1"/>
    <row r="538" s="543" customFormat="1"/>
    <row r="539" s="543" customFormat="1"/>
    <row r="540" s="543" customFormat="1"/>
    <row r="541" s="543" customFormat="1"/>
    <row r="542" s="543" customFormat="1"/>
    <row r="543" s="543" customFormat="1"/>
    <row r="544" s="543" customFormat="1"/>
    <row r="545" s="543" customFormat="1"/>
    <row r="546" s="543" customFormat="1"/>
    <row r="547" s="543" customFormat="1"/>
    <row r="548" s="543" customFormat="1"/>
    <row r="549" s="543" customFormat="1"/>
    <row r="550" s="543" customFormat="1"/>
    <row r="551" s="543" customFormat="1"/>
    <row r="552" s="543" customFormat="1"/>
    <row r="553" s="543" customFormat="1"/>
    <row r="554" s="543" customFormat="1"/>
    <row r="555" s="543" customFormat="1"/>
    <row r="556" s="543" customFormat="1"/>
    <row r="557" s="543" customFormat="1"/>
    <row r="558" s="543" customFormat="1"/>
    <row r="559" s="543" customFormat="1"/>
    <row r="560" s="543" customFormat="1"/>
    <row r="561" s="543" customFormat="1"/>
    <row r="562" s="543" customFormat="1"/>
    <row r="563" s="543" customFormat="1"/>
    <row r="564" s="543" customFormat="1"/>
    <row r="565" s="543" customFormat="1"/>
    <row r="566" s="543" customFormat="1"/>
    <row r="567" s="543" customFormat="1"/>
    <row r="568" s="543" customFormat="1"/>
    <row r="569" s="543" customFormat="1"/>
    <row r="570" s="543" customFormat="1"/>
    <row r="571" s="543" customFormat="1"/>
    <row r="572" s="543" customFormat="1"/>
    <row r="573" s="543" customFormat="1"/>
    <row r="574" s="543" customFormat="1"/>
    <row r="575" s="543" customFormat="1"/>
    <row r="576" s="543" customFormat="1"/>
    <row r="577" s="543" customFormat="1"/>
    <row r="578" s="543" customFormat="1"/>
    <row r="579" s="543" customFormat="1"/>
    <row r="580" s="543" customFormat="1"/>
    <row r="581" s="543" customFormat="1"/>
    <row r="582" s="543" customFormat="1"/>
    <row r="583" s="543" customFormat="1"/>
    <row r="584" s="543" customFormat="1"/>
    <row r="585" s="543" customFormat="1"/>
    <row r="586" s="543" customFormat="1"/>
    <row r="587" s="543" customFormat="1"/>
    <row r="588" s="543" customFormat="1"/>
    <row r="589" s="543" customFormat="1"/>
    <row r="590" s="543" customFormat="1"/>
    <row r="591" s="543" customFormat="1"/>
    <row r="592" s="543" customFormat="1"/>
    <row r="593" s="543" customFormat="1"/>
    <row r="594" s="543" customFormat="1"/>
    <row r="595" s="543" customFormat="1"/>
    <row r="596" s="543" customFormat="1"/>
    <row r="597" s="543" customFormat="1"/>
    <row r="598" s="543" customFormat="1"/>
    <row r="599" s="543" customFormat="1"/>
    <row r="600" s="543" customFormat="1"/>
    <row r="601" s="543" customFormat="1"/>
    <row r="602" s="543" customFormat="1"/>
    <row r="603" s="543" customFormat="1"/>
    <row r="604" s="543" customFormat="1"/>
    <row r="605" s="543" customFormat="1"/>
    <row r="606" s="543" customFormat="1"/>
    <row r="607" s="543" customFormat="1"/>
    <row r="608" s="543" customFormat="1"/>
    <row r="609" s="543" customFormat="1"/>
    <row r="610" s="543" customFormat="1"/>
    <row r="611" s="543" customFormat="1"/>
    <row r="612" s="543" customFormat="1"/>
    <row r="613" s="543" customFormat="1"/>
    <row r="614" s="543" customFormat="1"/>
    <row r="615" s="543" customFormat="1"/>
    <row r="616" s="543" customFormat="1"/>
    <row r="617" s="543" customFormat="1"/>
    <row r="618" s="543" customFormat="1"/>
    <row r="619" s="543" customFormat="1"/>
    <row r="620" s="543" customFormat="1"/>
    <row r="621" s="543" customFormat="1"/>
    <row r="622" s="543" customFormat="1"/>
    <row r="623" s="543" customFormat="1"/>
    <row r="624" s="543" customFormat="1"/>
    <row r="625" s="543" customFormat="1"/>
    <row r="626" s="543" customFormat="1"/>
    <row r="627" s="543" customFormat="1"/>
    <row r="628" s="543" customFormat="1"/>
    <row r="629" s="543" customFormat="1"/>
    <row r="630" s="543" customFormat="1"/>
    <row r="631" s="543" customFormat="1"/>
    <row r="632" s="543" customFormat="1"/>
    <row r="633" s="543" customFormat="1"/>
    <row r="634" s="543" customFormat="1"/>
    <row r="635" s="543" customFormat="1"/>
    <row r="636" s="543" customFormat="1"/>
    <row r="637" s="543" customFormat="1"/>
    <row r="638" s="543" customFormat="1"/>
    <row r="639" s="543" customFormat="1"/>
    <row r="640" s="543" customFormat="1"/>
    <row r="641" s="543" customFormat="1"/>
    <row r="642" s="543" customFormat="1"/>
    <row r="643" s="543" customFormat="1"/>
    <row r="644" s="543" customFormat="1"/>
    <row r="645" s="543" customFormat="1"/>
    <row r="646" s="543" customFormat="1"/>
    <row r="647" s="543" customFormat="1"/>
    <row r="648" s="543" customFormat="1"/>
    <row r="649" s="543" customFormat="1"/>
    <row r="650" s="543" customFormat="1"/>
    <row r="651" s="543" customFormat="1"/>
    <row r="652" s="543" customFormat="1"/>
    <row r="653" s="543" customFormat="1"/>
    <row r="654" s="543" customFormat="1"/>
    <row r="655" s="543" customFormat="1"/>
    <row r="656" s="543" customFormat="1"/>
    <row r="657" s="543" customFormat="1"/>
    <row r="658" s="543" customFormat="1"/>
    <row r="659" s="543" customFormat="1"/>
    <row r="660" s="543" customFormat="1"/>
    <row r="661" s="543" customFormat="1"/>
    <row r="662" s="543" customFormat="1"/>
    <row r="663" s="543" customFormat="1"/>
    <row r="664" s="543" customFormat="1"/>
    <row r="665" s="543" customFormat="1"/>
    <row r="666" s="543" customFormat="1"/>
    <row r="667" s="543" customFormat="1"/>
    <row r="668" s="543" customFormat="1"/>
    <row r="669" s="543" customFormat="1"/>
    <row r="670" s="543" customFormat="1"/>
    <row r="671" s="543" customFormat="1"/>
    <row r="672" s="543" customFormat="1"/>
    <row r="673" s="543" customFormat="1"/>
    <row r="674" s="543" customFormat="1"/>
    <row r="675" s="543" customFormat="1"/>
    <row r="676" s="543" customFormat="1"/>
    <row r="677" s="543" customFormat="1"/>
    <row r="678" s="543" customFormat="1"/>
    <row r="679" s="543" customFormat="1"/>
    <row r="680" s="543" customFormat="1"/>
    <row r="681" s="543" customFormat="1"/>
    <row r="682" s="543" customFormat="1"/>
    <row r="683" s="543" customFormat="1"/>
    <row r="684" s="543" customFormat="1"/>
    <row r="685" s="543" customFormat="1"/>
    <row r="686" s="543" customFormat="1"/>
    <row r="687" s="543" customFormat="1"/>
    <row r="688" s="543" customFormat="1"/>
    <row r="689" s="543" customFormat="1"/>
    <row r="690" s="543" customFormat="1"/>
    <row r="691" s="543" customFormat="1"/>
    <row r="692" s="543" customFormat="1"/>
    <row r="693" s="543" customFormat="1"/>
    <row r="694" s="543" customFormat="1"/>
    <row r="695" s="543" customFormat="1"/>
    <row r="696" s="543" customFormat="1"/>
    <row r="697" s="543" customFormat="1"/>
    <row r="698" s="543" customFormat="1"/>
    <row r="699" s="543" customFormat="1"/>
    <row r="700" s="543" customFormat="1"/>
    <row r="701" s="543" customFormat="1"/>
    <row r="702" s="543" customFormat="1"/>
    <row r="703" s="543" customFormat="1"/>
    <row r="704" s="543" customFormat="1"/>
    <row r="705" s="543" customFormat="1"/>
    <row r="706" s="543" customFormat="1"/>
    <row r="707" s="543" customFormat="1"/>
    <row r="708" s="543" customFormat="1"/>
    <row r="709" s="543" customFormat="1"/>
    <row r="710" s="543" customFormat="1"/>
    <row r="711" s="543" customFormat="1"/>
    <row r="712" s="543" customFormat="1"/>
    <row r="713" s="543" customFormat="1"/>
    <row r="714" s="543" customFormat="1"/>
    <row r="715" s="543" customFormat="1"/>
    <row r="716" s="543" customFormat="1"/>
    <row r="717" s="543" customFormat="1"/>
    <row r="718" s="543" customFormat="1"/>
    <row r="719" s="543" customFormat="1"/>
    <row r="720" s="543" customFormat="1"/>
    <row r="721" s="543" customFormat="1"/>
    <row r="722" s="543" customFormat="1"/>
    <row r="723" s="543" customFormat="1"/>
    <row r="724" s="543" customFormat="1"/>
    <row r="725" s="543" customFormat="1"/>
    <row r="726" s="543" customFormat="1"/>
    <row r="727" s="543" customFormat="1"/>
    <row r="728" s="543" customFormat="1"/>
    <row r="729" s="543" customFormat="1"/>
    <row r="730" s="543" customFormat="1"/>
    <row r="731" s="543" customFormat="1"/>
    <row r="732" s="543" customFormat="1"/>
    <row r="733" s="543" customFormat="1"/>
    <row r="734" s="543" customFormat="1"/>
    <row r="735" s="543" customFormat="1"/>
    <row r="736" s="543" customFormat="1"/>
    <row r="737" s="543" customFormat="1"/>
    <row r="738" s="543" customFormat="1"/>
    <row r="739" s="543" customFormat="1"/>
    <row r="740" s="543" customFormat="1"/>
    <row r="741" s="543" customFormat="1"/>
    <row r="742" s="543" customFormat="1"/>
    <row r="743" s="543" customFormat="1"/>
    <row r="744" s="543" customFormat="1"/>
    <row r="745" s="543" customFormat="1"/>
    <row r="746" s="543" customFormat="1"/>
    <row r="747" s="543" customFormat="1"/>
    <row r="748" s="543" customFormat="1"/>
    <row r="749" s="543" customFormat="1"/>
    <row r="750" s="543" customFormat="1"/>
    <row r="751" s="543" customFormat="1"/>
    <row r="752" s="543" customFormat="1"/>
    <row r="753" s="543" customFormat="1"/>
    <row r="754" s="543" customFormat="1"/>
    <row r="755" s="543" customFormat="1"/>
    <row r="756" s="543" customFormat="1"/>
    <row r="757" s="543" customFormat="1"/>
    <row r="758" s="543" customFormat="1"/>
    <row r="759" s="543" customFormat="1"/>
    <row r="760" s="543" customFormat="1"/>
    <row r="761" s="543" customFormat="1"/>
    <row r="762" s="543" customFormat="1"/>
    <row r="763" s="543" customFormat="1"/>
    <row r="764" s="543" customFormat="1"/>
    <row r="765" s="543" customFormat="1"/>
    <row r="766" s="543" customFormat="1"/>
    <row r="767" s="543" customFormat="1"/>
    <row r="768" s="543" customFormat="1"/>
    <row r="769" s="543" customFormat="1"/>
    <row r="770" s="543" customFormat="1"/>
    <row r="771" s="543" customFormat="1"/>
    <row r="772" s="543" customFormat="1"/>
    <row r="773" s="543" customFormat="1"/>
    <row r="774" s="543" customFormat="1"/>
    <row r="775" s="543" customFormat="1"/>
    <row r="776" s="543" customFormat="1"/>
    <row r="777" s="543" customFormat="1"/>
    <row r="778" s="543" customFormat="1"/>
    <row r="779" s="543" customFormat="1"/>
    <row r="780" s="543" customFormat="1"/>
    <row r="781" s="543" customFormat="1"/>
    <row r="782" s="543" customFormat="1"/>
    <row r="783" s="543" customFormat="1"/>
    <row r="784" s="543" customFormat="1"/>
    <row r="785" s="543" customFormat="1"/>
    <row r="786" s="543" customFormat="1"/>
    <row r="787" s="543" customFormat="1"/>
    <row r="788" s="543" customFormat="1"/>
    <row r="789" s="543" customFormat="1"/>
    <row r="790" s="543" customFormat="1"/>
    <row r="791" s="543" customFormat="1"/>
    <row r="792" s="543" customFormat="1"/>
    <row r="793" s="543" customFormat="1"/>
    <row r="794" s="543" customFormat="1"/>
    <row r="795" s="543" customFormat="1"/>
    <row r="796" s="543" customFormat="1"/>
    <row r="797" s="543" customFormat="1"/>
    <row r="798" s="543" customFormat="1"/>
    <row r="799" s="543" customFormat="1"/>
    <row r="800" s="543" customFormat="1"/>
    <row r="801" s="543" customFormat="1"/>
    <row r="802" s="543" customFormat="1"/>
    <row r="803" s="543" customFormat="1"/>
    <row r="804" s="543" customFormat="1"/>
    <row r="805" s="543" customFormat="1"/>
    <row r="806" s="543" customFormat="1"/>
    <row r="807" s="543" customFormat="1"/>
    <row r="808" s="543" customFormat="1"/>
    <row r="809" s="543" customFormat="1"/>
    <row r="810" s="543" customFormat="1"/>
    <row r="811" s="543" customFormat="1"/>
    <row r="812" s="543" customFormat="1"/>
    <row r="813" s="543" customFormat="1"/>
    <row r="814" s="543" customFormat="1"/>
    <row r="815" s="543" customFormat="1"/>
    <row r="816" s="543" customFormat="1"/>
    <row r="817" s="543" customFormat="1"/>
    <row r="818" s="543" customFormat="1"/>
    <row r="819" s="543" customFormat="1"/>
    <row r="820" s="543" customFormat="1"/>
    <row r="821" s="543" customFormat="1"/>
    <row r="822" s="543" customFormat="1"/>
    <row r="823" s="543" customFormat="1"/>
    <row r="824" s="543" customFormat="1"/>
    <row r="825" s="543" customFormat="1"/>
    <row r="826" s="543" customFormat="1"/>
    <row r="827" s="543" customFormat="1"/>
    <row r="828" s="543" customFormat="1"/>
    <row r="829" s="543" customFormat="1"/>
    <row r="830" s="543" customFormat="1"/>
    <row r="831" s="543" customFormat="1"/>
    <row r="832" s="543" customFormat="1"/>
    <row r="833" s="543" customFormat="1"/>
    <row r="834" s="543" customFormat="1"/>
    <row r="835" s="543" customFormat="1"/>
    <row r="836" s="543" customFormat="1"/>
    <row r="837" s="543" customFormat="1"/>
    <row r="838" s="543" customFormat="1"/>
    <row r="839" s="543" customFormat="1"/>
    <row r="840" s="543" customFormat="1"/>
    <row r="841" s="543" customFormat="1"/>
    <row r="842" s="543" customFormat="1"/>
    <row r="843" s="543" customFormat="1"/>
    <row r="844" s="543" customFormat="1"/>
    <row r="845" s="543" customFormat="1"/>
    <row r="846" s="543" customFormat="1"/>
    <row r="847" s="543" customFormat="1"/>
    <row r="848" s="543" customFormat="1"/>
    <row r="849" s="543" customFormat="1"/>
    <row r="850" s="543" customFormat="1"/>
    <row r="851" s="543" customFormat="1"/>
    <row r="852" s="543" customFormat="1"/>
    <row r="853" s="543" customFormat="1"/>
    <row r="854" s="543" customFormat="1"/>
    <row r="855" s="543" customFormat="1"/>
    <row r="856" s="543" customFormat="1"/>
    <row r="857" s="543" customFormat="1"/>
    <row r="858" s="543" customFormat="1"/>
    <row r="859" s="543" customFormat="1"/>
    <row r="860" s="543" customFormat="1"/>
    <row r="861" s="543" customFormat="1"/>
    <row r="862" s="543" customFormat="1"/>
    <row r="863" s="543" customFormat="1"/>
    <row r="864" s="543" customFormat="1"/>
    <row r="865" s="543" customFormat="1"/>
    <row r="866" s="543" customFormat="1"/>
    <row r="867" s="543" customFormat="1"/>
    <row r="868" s="543" customFormat="1"/>
    <row r="869" s="543" customFormat="1"/>
    <row r="870" s="543" customFormat="1"/>
    <row r="871" s="543" customFormat="1"/>
    <row r="872" s="543" customFormat="1"/>
    <row r="873" s="543" customFormat="1"/>
    <row r="874" s="543" customFormat="1"/>
    <row r="875" s="543" customFormat="1"/>
    <row r="876" s="543" customFormat="1"/>
    <row r="877" s="543" customFormat="1"/>
    <row r="878" s="543" customFormat="1"/>
    <row r="879" s="543" customFormat="1"/>
    <row r="880" s="543" customFormat="1"/>
    <row r="881" s="543" customFormat="1"/>
    <row r="882" s="543" customFormat="1"/>
    <row r="883" s="543" customFormat="1"/>
    <row r="884" s="543" customFormat="1"/>
    <row r="885" s="543" customFormat="1"/>
    <row r="886" s="543" customFormat="1"/>
    <row r="887" s="543" customFormat="1"/>
    <row r="888" s="543" customFormat="1"/>
    <row r="889" s="543" customFormat="1"/>
    <row r="890" s="543" customFormat="1"/>
    <row r="891" s="543" customFormat="1"/>
    <row r="892" s="543" customFormat="1"/>
    <row r="893" s="543" customFormat="1"/>
    <row r="894" s="543" customFormat="1"/>
    <row r="895" s="543" customFormat="1"/>
    <row r="896" s="543" customFormat="1"/>
    <row r="897" s="543" customFormat="1"/>
    <row r="898" s="543" customFormat="1"/>
    <row r="899" s="543" customFormat="1"/>
    <row r="900" s="543" customFormat="1"/>
    <row r="901" s="543" customFormat="1"/>
    <row r="902" s="543" customFormat="1"/>
    <row r="903" s="543" customFormat="1"/>
    <row r="904" s="543" customFormat="1"/>
    <row r="905" s="543" customFormat="1"/>
    <row r="906" s="543" customFormat="1"/>
    <row r="907" s="543" customFormat="1"/>
    <row r="908" s="543" customFormat="1"/>
    <row r="909" s="543" customFormat="1"/>
    <row r="910" s="543" customFormat="1"/>
    <row r="911" s="543" customFormat="1"/>
    <row r="912" s="543" customFormat="1"/>
    <row r="913" s="543" customFormat="1"/>
    <row r="914" s="543" customFormat="1"/>
    <row r="915" s="543" customFormat="1"/>
    <row r="916" s="543" customFormat="1"/>
    <row r="917" s="543" customFormat="1"/>
    <row r="918" s="543" customFormat="1"/>
    <row r="919" s="543" customFormat="1"/>
    <row r="920" s="543" customFormat="1"/>
    <row r="921" s="543" customFormat="1"/>
    <row r="922" s="543" customFormat="1"/>
    <row r="923" s="543" customFormat="1"/>
    <row r="924" s="543" customFormat="1"/>
    <row r="925" s="543" customFormat="1"/>
    <row r="926" s="543" customFormat="1"/>
    <row r="927" s="543" customFormat="1"/>
    <row r="928" s="543" customFormat="1"/>
    <row r="929" s="543" customFormat="1"/>
    <row r="930" s="543" customFormat="1"/>
    <row r="931" s="543" customFormat="1"/>
    <row r="932" s="543" customFormat="1"/>
    <row r="933" s="543" customFormat="1"/>
    <row r="934" s="543" customFormat="1"/>
    <row r="935" s="543" customFormat="1"/>
    <row r="936" s="543" customFormat="1"/>
    <row r="937" s="543" customFormat="1"/>
    <row r="938" s="543" customFormat="1"/>
    <row r="939" s="543" customFormat="1"/>
    <row r="940" s="543" customFormat="1"/>
    <row r="941" s="543" customFormat="1"/>
    <row r="942" s="543" customFormat="1"/>
    <row r="943" s="543" customFormat="1"/>
    <row r="944" s="543" customFormat="1"/>
    <row r="945" s="543" customFormat="1"/>
    <row r="946" s="543" customFormat="1"/>
    <row r="947" s="543" customFormat="1"/>
    <row r="948" s="543" customFormat="1"/>
    <row r="949" s="543" customFormat="1"/>
    <row r="950" s="543" customFormat="1"/>
    <row r="951" s="543" customFormat="1"/>
    <row r="952" s="543" customFormat="1"/>
    <row r="953" s="543" customFormat="1"/>
    <row r="954" s="543" customFormat="1"/>
    <row r="955" s="543" customFormat="1"/>
    <row r="956" s="543" customFormat="1"/>
    <row r="957" s="543" customFormat="1"/>
    <row r="958" s="543" customFormat="1"/>
    <row r="959" s="543" customFormat="1"/>
    <row r="960" s="543" customFormat="1"/>
    <row r="961" s="543" customFormat="1"/>
    <row r="962" s="543" customFormat="1"/>
    <row r="963" s="543" customFormat="1"/>
    <row r="964" s="543" customFormat="1"/>
    <row r="965" s="543" customFormat="1"/>
    <row r="966" s="543" customFormat="1"/>
    <row r="967" s="543" customFormat="1"/>
    <row r="968" s="543" customFormat="1"/>
    <row r="969" s="543" customFormat="1"/>
    <row r="970" s="543" customFormat="1"/>
    <row r="971" s="543" customFormat="1"/>
    <row r="972" s="543" customFormat="1"/>
    <row r="973" s="543" customFormat="1"/>
    <row r="974" s="543" customFormat="1"/>
    <row r="975" s="543" customFormat="1"/>
    <row r="976" s="543" customFormat="1"/>
    <row r="977" s="543" customFormat="1"/>
    <row r="978" s="543" customFormat="1"/>
    <row r="979" s="543" customFormat="1"/>
    <row r="980" s="543" customFormat="1"/>
    <row r="981" s="543" customFormat="1"/>
    <row r="982" s="543" customFormat="1"/>
    <row r="983" s="543" customFormat="1"/>
    <row r="984" s="543" customFormat="1"/>
    <row r="985" s="543" customFormat="1"/>
    <row r="986" s="543" customFormat="1"/>
    <row r="987" s="543" customFormat="1"/>
    <row r="988" s="543" customFormat="1"/>
    <row r="989" s="543" customFormat="1"/>
    <row r="990" s="543" customFormat="1"/>
    <row r="991" s="543" customFormat="1"/>
    <row r="992" s="543" customFormat="1"/>
    <row r="993" s="543" customFormat="1"/>
    <row r="994" s="543" customFormat="1"/>
    <row r="995" s="543" customFormat="1"/>
    <row r="996" s="543" customFormat="1"/>
    <row r="997" s="543" customFormat="1"/>
    <row r="998" s="543" customFormat="1"/>
    <row r="999" s="543" customFormat="1"/>
    <row r="1000" s="543"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heetViews>
  <sheetFormatPr baseColWidth="10" defaultRowHeight="15"/>
  <cols>
    <col min="1" max="1" width="3.85546875" customWidth="1"/>
    <col min="3" max="3" width="73.85546875" customWidth="1"/>
    <col min="4" max="5" width="28.42578125" customWidth="1"/>
  </cols>
  <sheetData>
    <row r="2" spans="2:5" ht="18.75">
      <c r="B2" s="581" t="s">
        <v>924</v>
      </c>
      <c r="C2" s="581"/>
      <c r="D2" s="581"/>
      <c r="E2" s="581"/>
    </row>
    <row r="3" spans="2:5">
      <c r="B3" s="12"/>
      <c r="E3" s="548" t="s">
        <v>1204</v>
      </c>
    </row>
    <row r="4" spans="2:5">
      <c r="B4" s="12"/>
      <c r="D4" s="364">
        <f>Table!G7</f>
        <v>45291</v>
      </c>
    </row>
    <row r="5" spans="2:5">
      <c r="C5" s="5"/>
      <c r="D5" s="2" t="s">
        <v>2</v>
      </c>
      <c r="E5" s="2" t="s">
        <v>3</v>
      </c>
    </row>
    <row r="6" spans="2:5" ht="35.25" customHeight="1">
      <c r="C6" s="5"/>
      <c r="D6" s="2" t="s">
        <v>80</v>
      </c>
      <c r="E6" s="2" t="s">
        <v>81</v>
      </c>
    </row>
    <row r="7" spans="2:5" ht="41.25" customHeight="1">
      <c r="B7" s="2">
        <v>1</v>
      </c>
      <c r="C7" s="11" t="s">
        <v>82</v>
      </c>
      <c r="D7" s="404">
        <v>208.52690799999999</v>
      </c>
      <c r="E7" s="404">
        <v>521.31727000000001</v>
      </c>
    </row>
    <row r="11" spans="2:5">
      <c r="B11" s="12"/>
      <c r="D11" s="364">
        <f>EOMONTH(D4,-12)</f>
        <v>44926</v>
      </c>
    </row>
    <row r="12" spans="2:5">
      <c r="C12" s="5"/>
      <c r="D12" s="2" t="s">
        <v>2</v>
      </c>
      <c r="E12" s="2" t="s">
        <v>3</v>
      </c>
    </row>
    <row r="13" spans="2:5" ht="30">
      <c r="C13" s="5"/>
      <c r="D13" s="2" t="s">
        <v>80</v>
      </c>
      <c r="E13" s="2" t="s">
        <v>81</v>
      </c>
    </row>
    <row r="14" spans="2:5" ht="30">
      <c r="B14" s="2">
        <v>1</v>
      </c>
      <c r="C14" s="11" t="s">
        <v>82</v>
      </c>
      <c r="D14" s="243">
        <v>228.8241299</v>
      </c>
      <c r="E14" s="243">
        <v>572.06032474999995</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80" zoomScaleNormal="80" workbookViewId="0"/>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581" t="s">
        <v>1040</v>
      </c>
      <c r="C2" s="581"/>
      <c r="D2" s="581"/>
      <c r="E2" s="581"/>
      <c r="F2" s="581"/>
      <c r="G2" s="581"/>
      <c r="H2" s="581"/>
      <c r="I2" s="581"/>
      <c r="J2" s="581"/>
    </row>
    <row r="3" spans="2:10">
      <c r="J3" s="548" t="s">
        <v>1204</v>
      </c>
    </row>
    <row r="4" spans="2:10">
      <c r="D4" s="364">
        <f>Table!G7</f>
        <v>45291</v>
      </c>
      <c r="J4" s="175"/>
    </row>
    <row r="5" spans="2:10">
      <c r="D5" s="17" t="s">
        <v>2</v>
      </c>
      <c r="E5" s="17" t="s">
        <v>3</v>
      </c>
      <c r="F5" s="17" t="s">
        <v>4</v>
      </c>
      <c r="G5" s="17" t="s">
        <v>36</v>
      </c>
      <c r="H5" s="17" t="s">
        <v>37</v>
      </c>
      <c r="I5" s="17" t="s">
        <v>85</v>
      </c>
      <c r="J5" s="17" t="s">
        <v>86</v>
      </c>
    </row>
    <row r="6" spans="2:10">
      <c r="C6" s="6" t="s">
        <v>35</v>
      </c>
      <c r="D6" s="592" t="s">
        <v>87</v>
      </c>
      <c r="E6" s="592" t="s">
        <v>88</v>
      </c>
      <c r="F6" s="592" t="s">
        <v>89</v>
      </c>
      <c r="G6" s="592"/>
      <c r="H6" s="592"/>
      <c r="I6" s="592"/>
      <c r="J6" s="592"/>
    </row>
    <row r="7" spans="2:10" ht="45">
      <c r="D7" s="592"/>
      <c r="E7" s="592"/>
      <c r="F7" s="17" t="s">
        <v>90</v>
      </c>
      <c r="G7" s="17" t="s">
        <v>91</v>
      </c>
      <c r="H7" s="17" t="s">
        <v>92</v>
      </c>
      <c r="I7" s="17" t="s">
        <v>93</v>
      </c>
      <c r="J7" s="17" t="s">
        <v>94</v>
      </c>
    </row>
    <row r="8" spans="2:10">
      <c r="B8" s="18"/>
      <c r="C8" s="469" t="s">
        <v>1032</v>
      </c>
      <c r="D8" s="470"/>
      <c r="E8" s="471"/>
      <c r="F8" s="471"/>
      <c r="G8" s="471"/>
      <c r="H8" s="471"/>
      <c r="I8" s="471"/>
      <c r="J8" s="471"/>
    </row>
    <row r="9" spans="2:10">
      <c r="B9" s="15">
        <v>1</v>
      </c>
      <c r="C9" s="16" t="s">
        <v>1178</v>
      </c>
      <c r="D9" s="379">
        <v>417.313512</v>
      </c>
      <c r="E9" s="380">
        <v>417.313512</v>
      </c>
      <c r="F9" s="380">
        <v>417.313512</v>
      </c>
      <c r="G9" s="380" t="s">
        <v>1031</v>
      </c>
      <c r="H9" s="381" t="s">
        <v>1031</v>
      </c>
      <c r="I9" s="382" t="s">
        <v>1031</v>
      </c>
      <c r="J9" s="382" t="s">
        <v>1031</v>
      </c>
    </row>
    <row r="10" spans="2:10">
      <c r="B10" s="15">
        <v>2</v>
      </c>
      <c r="C10" s="16" t="s">
        <v>1179</v>
      </c>
      <c r="D10" s="379">
        <v>16.467174</v>
      </c>
      <c r="E10" s="380">
        <v>16.467174</v>
      </c>
      <c r="F10" s="380">
        <v>16.467174</v>
      </c>
      <c r="G10" s="380" t="s">
        <v>1031</v>
      </c>
      <c r="H10" s="381" t="s">
        <v>1031</v>
      </c>
      <c r="I10" s="382" t="s">
        <v>1031</v>
      </c>
      <c r="J10" s="382" t="s">
        <v>1031</v>
      </c>
    </row>
    <row r="11" spans="2:10">
      <c r="B11" s="15">
        <v>3</v>
      </c>
      <c r="C11" s="16" t="s">
        <v>1180</v>
      </c>
      <c r="D11" s="379">
        <v>37877.103911999999</v>
      </c>
      <c r="E11" s="380">
        <v>37877.103911999999</v>
      </c>
      <c r="F11" s="380">
        <v>37877.103911999999</v>
      </c>
      <c r="G11" s="380" t="s">
        <v>1031</v>
      </c>
      <c r="H11" s="381" t="s">
        <v>1031</v>
      </c>
      <c r="I11" s="382" t="s">
        <v>1031</v>
      </c>
      <c r="J11" s="382" t="s">
        <v>1031</v>
      </c>
    </row>
    <row r="12" spans="2:10">
      <c r="B12" s="15">
        <f>B11+1</f>
        <v>4</v>
      </c>
      <c r="C12" s="16" t="s">
        <v>1197</v>
      </c>
      <c r="D12" s="379">
        <v>5914.0094339999996</v>
      </c>
      <c r="E12" s="380">
        <v>5914.0094339999996</v>
      </c>
      <c r="F12" s="380">
        <v>5914.0094339999996</v>
      </c>
      <c r="G12" s="380" t="s">
        <v>1031</v>
      </c>
      <c r="H12" s="381" t="s">
        <v>1031</v>
      </c>
      <c r="I12" s="382" t="s">
        <v>1031</v>
      </c>
      <c r="J12" s="382" t="s">
        <v>1031</v>
      </c>
    </row>
    <row r="13" spans="2:10">
      <c r="B13" s="15">
        <f t="shared" ref="B13:B21" si="0">B12+1</f>
        <v>5</v>
      </c>
      <c r="C13" s="16" t="s">
        <v>1181</v>
      </c>
      <c r="D13" s="379">
        <v>809.589831</v>
      </c>
      <c r="E13" s="380">
        <v>809.589831</v>
      </c>
      <c r="F13" s="380">
        <v>809.589831</v>
      </c>
      <c r="G13" s="380" t="s">
        <v>1031</v>
      </c>
      <c r="H13" s="381" t="s">
        <v>1031</v>
      </c>
      <c r="I13" s="382" t="s">
        <v>1031</v>
      </c>
      <c r="J13" s="382" t="s">
        <v>1031</v>
      </c>
    </row>
    <row r="14" spans="2:10">
      <c r="B14" s="15">
        <f t="shared" si="0"/>
        <v>6</v>
      </c>
      <c r="C14" s="16" t="s">
        <v>1182</v>
      </c>
      <c r="D14" s="379">
        <v>67.619952999999995</v>
      </c>
      <c r="E14" s="380">
        <v>67.619952999999995</v>
      </c>
      <c r="F14" s="380" t="s">
        <v>1031</v>
      </c>
      <c r="G14" s="380">
        <v>67.619952999999995</v>
      </c>
      <c r="H14" s="381" t="s">
        <v>1031</v>
      </c>
      <c r="I14" s="382" t="s">
        <v>1031</v>
      </c>
      <c r="J14" s="382" t="s">
        <v>1031</v>
      </c>
    </row>
    <row r="15" spans="2:10">
      <c r="B15" s="15">
        <f t="shared" si="0"/>
        <v>7</v>
      </c>
      <c r="C15" s="16" t="s">
        <v>1193</v>
      </c>
      <c r="D15" s="383" t="s">
        <v>1031</v>
      </c>
      <c r="E15" s="381" t="s">
        <v>1031</v>
      </c>
      <c r="F15" s="381" t="s">
        <v>1031</v>
      </c>
      <c r="G15" s="381" t="s">
        <v>1031</v>
      </c>
      <c r="H15" s="381" t="s">
        <v>1031</v>
      </c>
      <c r="I15" s="382" t="s">
        <v>1031</v>
      </c>
      <c r="J15" s="382" t="s">
        <v>1031</v>
      </c>
    </row>
    <row r="16" spans="2:10">
      <c r="B16" s="15">
        <f t="shared" si="0"/>
        <v>8</v>
      </c>
      <c r="C16" s="16" t="s">
        <v>1183</v>
      </c>
      <c r="D16" s="383">
        <v>13.144714</v>
      </c>
      <c r="E16" s="381">
        <v>13.144714</v>
      </c>
      <c r="F16" s="381">
        <v>13.144714</v>
      </c>
      <c r="G16" s="381" t="s">
        <v>1031</v>
      </c>
      <c r="H16" s="381" t="s">
        <v>1031</v>
      </c>
      <c r="I16" s="382" t="s">
        <v>1031</v>
      </c>
      <c r="J16" s="382" t="s">
        <v>1031</v>
      </c>
    </row>
    <row r="17" spans="2:10">
      <c r="B17" s="15">
        <f t="shared" si="0"/>
        <v>9</v>
      </c>
      <c r="C17" s="16" t="s">
        <v>1184</v>
      </c>
      <c r="D17" s="379">
        <v>33.011397000000002</v>
      </c>
      <c r="E17" s="380">
        <v>33.011397000000002</v>
      </c>
      <c r="F17" s="380">
        <v>33.011397000000002</v>
      </c>
      <c r="G17" s="380" t="s">
        <v>1031</v>
      </c>
      <c r="H17" s="381" t="s">
        <v>1031</v>
      </c>
      <c r="I17" s="382" t="s">
        <v>1031</v>
      </c>
      <c r="J17" s="382" t="s">
        <v>1031</v>
      </c>
    </row>
    <row r="18" spans="2:10">
      <c r="B18" s="15">
        <f t="shared" si="0"/>
        <v>10</v>
      </c>
      <c r="C18" s="16" t="s">
        <v>1191</v>
      </c>
      <c r="D18" s="379">
        <v>122.768061</v>
      </c>
      <c r="E18" s="380">
        <v>122.768061</v>
      </c>
      <c r="F18" s="380">
        <v>122.768061</v>
      </c>
      <c r="G18" s="380" t="s">
        <v>1031</v>
      </c>
      <c r="H18" s="381" t="s">
        <v>1031</v>
      </c>
      <c r="I18" s="382" t="s">
        <v>1031</v>
      </c>
      <c r="J18" s="382" t="s">
        <v>1031</v>
      </c>
    </row>
    <row r="19" spans="2:10">
      <c r="B19" s="15">
        <f t="shared" si="0"/>
        <v>11</v>
      </c>
      <c r="C19" s="16" t="s">
        <v>1192</v>
      </c>
      <c r="D19" s="379">
        <v>40.179124000000002</v>
      </c>
      <c r="E19" s="380">
        <v>40.179124000000002</v>
      </c>
      <c r="F19" s="380">
        <v>40.179124000000002</v>
      </c>
      <c r="G19" s="380" t="s">
        <v>1031</v>
      </c>
      <c r="H19" s="381" t="s">
        <v>1031</v>
      </c>
      <c r="I19" s="382" t="s">
        <v>1031</v>
      </c>
      <c r="J19" s="382" t="s">
        <v>1031</v>
      </c>
    </row>
    <row r="20" spans="2:10">
      <c r="B20" s="15">
        <f t="shared" si="0"/>
        <v>12</v>
      </c>
      <c r="C20" s="16" t="s">
        <v>814</v>
      </c>
      <c r="D20" s="379">
        <v>50.972940999999999</v>
      </c>
      <c r="E20" s="380">
        <v>50.972940999999999</v>
      </c>
      <c r="F20" s="380">
        <v>50.972940999999999</v>
      </c>
      <c r="G20" s="380" t="s">
        <v>1031</v>
      </c>
      <c r="H20" s="381" t="s">
        <v>1031</v>
      </c>
      <c r="I20" s="382" t="s">
        <v>1031</v>
      </c>
      <c r="J20" s="382" t="s">
        <v>1031</v>
      </c>
    </row>
    <row r="21" spans="2:10">
      <c r="B21" s="15">
        <f t="shared" si="0"/>
        <v>13</v>
      </c>
      <c r="C21" s="16" t="s">
        <v>1196</v>
      </c>
      <c r="D21" s="379">
        <v>16.460833999999998</v>
      </c>
      <c r="E21" s="380">
        <v>16.460833999999998</v>
      </c>
      <c r="F21" s="380">
        <v>16.460833999999998</v>
      </c>
      <c r="G21" s="380" t="s">
        <v>1031</v>
      </c>
      <c r="H21" s="381" t="s">
        <v>1031</v>
      </c>
      <c r="I21" s="382" t="s">
        <v>1031</v>
      </c>
      <c r="J21" s="382" t="s">
        <v>1031</v>
      </c>
    </row>
    <row r="22" spans="2:10">
      <c r="B22" s="19"/>
      <c r="C22" s="20" t="s">
        <v>95</v>
      </c>
      <c r="D22" s="384">
        <v>45378.640887000001</v>
      </c>
      <c r="E22" s="385">
        <v>45378.640887000001</v>
      </c>
      <c r="F22" s="385">
        <v>45311.020934</v>
      </c>
      <c r="G22" s="385">
        <v>67.619952999999995</v>
      </c>
      <c r="H22" s="381" t="s">
        <v>1031</v>
      </c>
      <c r="I22" s="382" t="s">
        <v>1031</v>
      </c>
      <c r="J22" s="382" t="s">
        <v>1031</v>
      </c>
    </row>
    <row r="23" spans="2:10">
      <c r="B23" s="15"/>
      <c r="C23" s="469" t="s">
        <v>1033</v>
      </c>
      <c r="D23" s="472" t="s">
        <v>1031</v>
      </c>
      <c r="E23" s="473" t="s">
        <v>1031</v>
      </c>
      <c r="F23" s="473" t="s">
        <v>1031</v>
      </c>
      <c r="G23" s="473" t="s">
        <v>1031</v>
      </c>
      <c r="H23" s="473" t="s">
        <v>1031</v>
      </c>
      <c r="I23" s="473" t="s">
        <v>1031</v>
      </c>
      <c r="J23" s="473" t="s">
        <v>1031</v>
      </c>
    </row>
    <row r="24" spans="2:10">
      <c r="B24" s="218" t="s">
        <v>1177</v>
      </c>
      <c r="C24" s="16" t="s">
        <v>1185</v>
      </c>
      <c r="D24" s="379">
        <v>219.60620499999999</v>
      </c>
      <c r="E24" s="380">
        <v>219.60620499999999</v>
      </c>
      <c r="F24" s="380" t="s">
        <v>1031</v>
      </c>
      <c r="G24" s="380" t="s">
        <v>1031</v>
      </c>
      <c r="H24" s="380" t="s">
        <v>1031</v>
      </c>
      <c r="I24" s="386" t="s">
        <v>1031</v>
      </c>
      <c r="J24" s="386">
        <v>219.60620499999999</v>
      </c>
    </row>
    <row r="25" spans="2:10">
      <c r="B25" s="15">
        <f t="shared" ref="B25:B26" si="1">B24+1</f>
        <v>15</v>
      </c>
      <c r="C25" s="16" t="s">
        <v>1186</v>
      </c>
      <c r="D25" s="379">
        <v>15860.822098000001</v>
      </c>
      <c r="E25" s="380">
        <v>15860.822098000001</v>
      </c>
      <c r="F25" s="380" t="s">
        <v>1031</v>
      </c>
      <c r="G25" s="380" t="s">
        <v>1031</v>
      </c>
      <c r="H25" s="380" t="s">
        <v>1031</v>
      </c>
      <c r="I25" s="386" t="s">
        <v>1031</v>
      </c>
      <c r="J25" s="386">
        <v>15860.822098000001</v>
      </c>
    </row>
    <row r="26" spans="2:10">
      <c r="B26" s="15">
        <f t="shared" si="1"/>
        <v>16</v>
      </c>
      <c r="C26" s="16" t="s">
        <v>1182</v>
      </c>
      <c r="D26" s="379">
        <v>147.37046100000001</v>
      </c>
      <c r="E26" s="380">
        <v>147.37046100000001</v>
      </c>
      <c r="F26" s="380" t="s">
        <v>1031</v>
      </c>
      <c r="G26" s="380" t="s">
        <v>1031</v>
      </c>
      <c r="H26" s="380" t="s">
        <v>1031</v>
      </c>
      <c r="I26" s="386" t="s">
        <v>1031</v>
      </c>
      <c r="J26" s="386">
        <v>147.37046100000001</v>
      </c>
    </row>
    <row r="27" spans="2:10">
      <c r="B27" s="15">
        <f>B26+1</f>
        <v>17</v>
      </c>
      <c r="C27" s="16" t="s">
        <v>1188</v>
      </c>
      <c r="D27" s="379">
        <v>23166.626181</v>
      </c>
      <c r="E27" s="380">
        <v>23166.626181</v>
      </c>
      <c r="F27" s="380" t="s">
        <v>1031</v>
      </c>
      <c r="G27" s="380" t="s">
        <v>1031</v>
      </c>
      <c r="H27" s="380" t="s">
        <v>1031</v>
      </c>
      <c r="I27" s="386" t="s">
        <v>1031</v>
      </c>
      <c r="J27" s="386">
        <v>23166.626181</v>
      </c>
    </row>
    <row r="28" spans="2:10">
      <c r="B28" s="15">
        <f t="shared" ref="B28:B33" si="2">B27+1</f>
        <v>18</v>
      </c>
      <c r="C28" s="551" t="s">
        <v>1189</v>
      </c>
      <c r="D28" s="383">
        <v>514.06710299999997</v>
      </c>
      <c r="E28" s="381">
        <v>514.06710299999997</v>
      </c>
      <c r="F28" s="381" t="s">
        <v>1031</v>
      </c>
      <c r="G28" s="381" t="s">
        <v>1031</v>
      </c>
      <c r="H28" s="381" t="s">
        <v>1031</v>
      </c>
      <c r="I28" s="382" t="s">
        <v>1031</v>
      </c>
      <c r="J28" s="382">
        <v>514.06710299999997</v>
      </c>
    </row>
    <row r="29" spans="2:10">
      <c r="B29" s="15">
        <f t="shared" si="2"/>
        <v>19</v>
      </c>
      <c r="C29" s="16" t="s">
        <v>1195</v>
      </c>
      <c r="D29" s="379">
        <v>46.413629</v>
      </c>
      <c r="E29" s="380">
        <v>46.413629</v>
      </c>
      <c r="F29" s="380" t="s">
        <v>1031</v>
      </c>
      <c r="G29" s="380" t="s">
        <v>1031</v>
      </c>
      <c r="H29" s="380" t="s">
        <v>1031</v>
      </c>
      <c r="I29" s="386" t="s">
        <v>1031</v>
      </c>
      <c r="J29" s="386">
        <v>46.413629</v>
      </c>
    </row>
    <row r="30" spans="2:10">
      <c r="B30" s="15">
        <f t="shared" si="2"/>
        <v>20</v>
      </c>
      <c r="C30" s="16" t="s">
        <v>1194</v>
      </c>
      <c r="D30" s="379">
        <v>61.752330999999998</v>
      </c>
      <c r="E30" s="380">
        <v>61.752330999999998</v>
      </c>
      <c r="F30" s="380" t="s">
        <v>1031</v>
      </c>
      <c r="G30" s="380" t="s">
        <v>1031</v>
      </c>
      <c r="H30" s="380" t="s">
        <v>1031</v>
      </c>
      <c r="I30" s="386" t="s">
        <v>1031</v>
      </c>
      <c r="J30" s="386">
        <v>61.752330999999998</v>
      </c>
    </row>
    <row r="31" spans="2:10">
      <c r="B31" s="15">
        <f t="shared" si="2"/>
        <v>21</v>
      </c>
      <c r="C31" s="16" t="s">
        <v>1187</v>
      </c>
      <c r="D31" s="379">
        <v>4.5396890000000001</v>
      </c>
      <c r="E31" s="380">
        <v>4.5396890000000001</v>
      </c>
      <c r="F31" s="380" t="s">
        <v>1031</v>
      </c>
      <c r="G31" s="380" t="s">
        <v>1031</v>
      </c>
      <c r="H31" s="380" t="s">
        <v>1031</v>
      </c>
      <c r="I31" s="386" t="s">
        <v>1031</v>
      </c>
      <c r="J31" s="386">
        <v>4.5396890000000001</v>
      </c>
    </row>
    <row r="32" spans="2:10">
      <c r="B32" s="15">
        <f t="shared" si="2"/>
        <v>22</v>
      </c>
      <c r="C32" s="16" t="s">
        <v>1190</v>
      </c>
      <c r="D32" s="379">
        <v>41.475633999999999</v>
      </c>
      <c r="E32" s="380">
        <v>41.475633999999999</v>
      </c>
      <c r="F32" s="380" t="s">
        <v>1031</v>
      </c>
      <c r="G32" s="380" t="s">
        <v>1031</v>
      </c>
      <c r="H32" s="380" t="s">
        <v>1031</v>
      </c>
      <c r="I32" s="386" t="s">
        <v>1031</v>
      </c>
      <c r="J32" s="386">
        <v>41.475633999999999</v>
      </c>
    </row>
    <row r="33" spans="2:10">
      <c r="B33" s="15">
        <f t="shared" si="2"/>
        <v>23</v>
      </c>
      <c r="C33" s="16" t="s">
        <v>1213</v>
      </c>
      <c r="D33" s="379">
        <v>402.35994399999998</v>
      </c>
      <c r="E33" s="380">
        <v>402.35994399999998</v>
      </c>
      <c r="F33" s="380" t="s">
        <v>1031</v>
      </c>
      <c r="G33" s="380" t="s">
        <v>1031</v>
      </c>
      <c r="H33" s="380" t="s">
        <v>1031</v>
      </c>
      <c r="I33" s="386" t="s">
        <v>1031</v>
      </c>
      <c r="J33" s="386">
        <v>402.35994399999998</v>
      </c>
    </row>
    <row r="34" spans="2:10">
      <c r="B34" s="15"/>
      <c r="C34" s="92" t="s">
        <v>277</v>
      </c>
      <c r="D34" s="384">
        <v>40465.033275000002</v>
      </c>
      <c r="E34" s="385">
        <v>40465.033275000002</v>
      </c>
      <c r="F34" s="385" t="s">
        <v>1031</v>
      </c>
      <c r="G34" s="385" t="s">
        <v>1031</v>
      </c>
      <c r="H34" s="385" t="s">
        <v>1031</v>
      </c>
      <c r="I34" s="387" t="s">
        <v>1031</v>
      </c>
      <c r="J34" s="387">
        <v>40465.033275000002</v>
      </c>
    </row>
    <row r="38" spans="2:10">
      <c r="D38" s="364">
        <f>EOMONTH(D4,-12)</f>
        <v>44926</v>
      </c>
      <c r="J38" s="175"/>
    </row>
    <row r="39" spans="2:10">
      <c r="D39" s="17" t="s">
        <v>2</v>
      </c>
      <c r="E39" s="17" t="s">
        <v>3</v>
      </c>
      <c r="F39" s="17" t="s">
        <v>4</v>
      </c>
      <c r="G39" s="17" t="s">
        <v>36</v>
      </c>
      <c r="H39" s="17" t="s">
        <v>37</v>
      </c>
      <c r="I39" s="17" t="s">
        <v>85</v>
      </c>
      <c r="J39" s="17" t="s">
        <v>86</v>
      </c>
    </row>
    <row r="40" spans="2:10">
      <c r="C40" s="6" t="s">
        <v>35</v>
      </c>
      <c r="D40" s="592" t="s">
        <v>87</v>
      </c>
      <c r="E40" s="592" t="s">
        <v>88</v>
      </c>
      <c r="F40" s="592" t="s">
        <v>89</v>
      </c>
      <c r="G40" s="592"/>
      <c r="H40" s="592"/>
      <c r="I40" s="592"/>
      <c r="J40" s="592"/>
    </row>
    <row r="41" spans="2:10" ht="45">
      <c r="D41" s="592"/>
      <c r="E41" s="592"/>
      <c r="F41" s="17" t="s">
        <v>90</v>
      </c>
      <c r="G41" s="17" t="s">
        <v>91</v>
      </c>
      <c r="H41" s="17" t="s">
        <v>92</v>
      </c>
      <c r="I41" s="17" t="s">
        <v>93</v>
      </c>
      <c r="J41" s="17" t="s">
        <v>94</v>
      </c>
    </row>
    <row r="42" spans="2:10">
      <c r="B42" s="18"/>
      <c r="C42" s="469" t="s">
        <v>1032</v>
      </c>
      <c r="D42" s="470"/>
      <c r="E42" s="471"/>
      <c r="F42" s="471"/>
      <c r="G42" s="471"/>
      <c r="H42" s="471"/>
      <c r="I42" s="471"/>
      <c r="J42" s="471"/>
    </row>
    <row r="43" spans="2:10">
      <c r="B43" s="15">
        <v>1</v>
      </c>
      <c r="C43" s="106" t="s">
        <v>1178</v>
      </c>
      <c r="D43" s="220">
        <v>486.42168299999997</v>
      </c>
      <c r="E43" s="221">
        <v>486.42168299999997</v>
      </c>
      <c r="F43" s="221">
        <v>486.42168299999997</v>
      </c>
      <c r="G43" s="221" t="s">
        <v>1031</v>
      </c>
      <c r="H43" s="224"/>
      <c r="I43" s="225"/>
      <c r="J43" s="225"/>
    </row>
    <row r="44" spans="2:10">
      <c r="B44" s="15">
        <v>2</v>
      </c>
      <c r="C44" s="106" t="s">
        <v>1179</v>
      </c>
      <c r="D44" s="220">
        <v>16.096616000000001</v>
      </c>
      <c r="E44" s="221">
        <v>16.096616000000001</v>
      </c>
      <c r="F44" s="221">
        <v>16.096616000000001</v>
      </c>
      <c r="G44" s="221" t="s">
        <v>1031</v>
      </c>
      <c r="H44" s="224"/>
      <c r="I44" s="225"/>
      <c r="J44" s="225"/>
    </row>
    <row r="45" spans="2:10">
      <c r="B45" s="15">
        <v>3</v>
      </c>
      <c r="C45" s="106" t="s">
        <v>1180</v>
      </c>
      <c r="D45" s="220">
        <v>36800.214076999997</v>
      </c>
      <c r="E45" s="221">
        <v>36800.214076999997</v>
      </c>
      <c r="F45" s="221">
        <v>36800.214076999997</v>
      </c>
      <c r="G45" s="221" t="s">
        <v>1031</v>
      </c>
      <c r="H45" s="224"/>
      <c r="I45" s="225"/>
      <c r="J45" s="225"/>
    </row>
    <row r="46" spans="2:10">
      <c r="B46" s="15">
        <f>B45+1</f>
        <v>4</v>
      </c>
      <c r="C46" s="106" t="s">
        <v>1197</v>
      </c>
      <c r="D46" s="220">
        <v>5635.2743829999999</v>
      </c>
      <c r="E46" s="221">
        <v>5635.2743829999999</v>
      </c>
      <c r="F46" s="221">
        <v>5635.2743829999999</v>
      </c>
      <c r="G46" s="221" t="s">
        <v>1031</v>
      </c>
      <c r="H46" s="224"/>
      <c r="I46" s="225"/>
      <c r="J46" s="225"/>
    </row>
    <row r="47" spans="2:10">
      <c r="B47" s="15">
        <f t="shared" ref="B47:B55" si="3">B46+1</f>
        <v>5</v>
      </c>
      <c r="C47" s="106" t="s">
        <v>1181</v>
      </c>
      <c r="D47" s="220">
        <v>796.02760000000001</v>
      </c>
      <c r="E47" s="221">
        <v>796.02760000000001</v>
      </c>
      <c r="F47" s="221">
        <v>796.02760000000001</v>
      </c>
      <c r="G47" s="221" t="s">
        <v>1031</v>
      </c>
      <c r="H47" s="224"/>
      <c r="I47" s="225"/>
      <c r="J47" s="225"/>
    </row>
    <row r="48" spans="2:10">
      <c r="B48" s="15">
        <f>B47+1</f>
        <v>6</v>
      </c>
      <c r="C48" s="106" t="s">
        <v>1182</v>
      </c>
      <c r="D48" s="220">
        <v>44.375174000000001</v>
      </c>
      <c r="E48" s="221">
        <v>44.375174000000001</v>
      </c>
      <c r="F48" s="221" t="s">
        <v>1031</v>
      </c>
      <c r="G48" s="221">
        <v>44.375174000000001</v>
      </c>
      <c r="H48" s="224"/>
      <c r="I48" s="225"/>
      <c r="J48" s="225"/>
    </row>
    <row r="49" spans="2:10">
      <c r="B49" s="15">
        <f t="shared" si="3"/>
        <v>7</v>
      </c>
      <c r="C49" s="106" t="s">
        <v>1193</v>
      </c>
      <c r="D49" s="223" t="s">
        <v>1031</v>
      </c>
      <c r="E49" s="224" t="s">
        <v>1031</v>
      </c>
      <c r="F49" s="224" t="s">
        <v>1031</v>
      </c>
      <c r="G49" s="224" t="s">
        <v>1031</v>
      </c>
      <c r="H49" s="224"/>
      <c r="I49" s="225"/>
      <c r="J49" s="225"/>
    </row>
    <row r="50" spans="2:10">
      <c r="B50" s="15">
        <f t="shared" si="3"/>
        <v>8</v>
      </c>
      <c r="C50" s="106" t="s">
        <v>1183</v>
      </c>
      <c r="D50" s="223">
        <v>11.394159999999999</v>
      </c>
      <c r="E50" s="224">
        <v>11.394159999999999</v>
      </c>
      <c r="F50" s="224">
        <v>11.394159999999999</v>
      </c>
      <c r="G50" s="224" t="s">
        <v>1031</v>
      </c>
      <c r="H50" s="224"/>
      <c r="I50" s="225"/>
      <c r="J50" s="225"/>
    </row>
    <row r="51" spans="2:10">
      <c r="B51" s="15">
        <f t="shared" si="3"/>
        <v>9</v>
      </c>
      <c r="C51" s="106" t="s">
        <v>1184</v>
      </c>
      <c r="D51" s="220">
        <v>33.937638999999997</v>
      </c>
      <c r="E51" s="221">
        <v>33.937638999999997</v>
      </c>
      <c r="F51" s="221">
        <v>33.937638999999997</v>
      </c>
      <c r="G51" s="221" t="s">
        <v>1031</v>
      </c>
      <c r="H51" s="224"/>
      <c r="I51" s="225"/>
      <c r="J51" s="225"/>
    </row>
    <row r="52" spans="2:10">
      <c r="B52" s="15">
        <f t="shared" si="3"/>
        <v>10</v>
      </c>
      <c r="C52" s="106" t="s">
        <v>1191</v>
      </c>
      <c r="D52" s="220">
        <v>120.543459</v>
      </c>
      <c r="E52" s="221">
        <v>120.543459</v>
      </c>
      <c r="F52" s="221">
        <v>120.543459</v>
      </c>
      <c r="G52" s="221" t="s">
        <v>1031</v>
      </c>
      <c r="H52" s="224"/>
      <c r="I52" s="225"/>
      <c r="J52" s="225"/>
    </row>
    <row r="53" spans="2:10">
      <c r="B53" s="15">
        <f t="shared" si="3"/>
        <v>11</v>
      </c>
      <c r="C53" s="106" t="s">
        <v>1192</v>
      </c>
      <c r="D53" s="220">
        <v>41.118333999999997</v>
      </c>
      <c r="E53" s="221">
        <v>41.118333999999997</v>
      </c>
      <c r="F53" s="221">
        <v>41.118333999999997</v>
      </c>
      <c r="G53" s="221" t="s">
        <v>1031</v>
      </c>
      <c r="H53" s="224"/>
      <c r="I53" s="225"/>
      <c r="J53" s="225"/>
    </row>
    <row r="54" spans="2:10">
      <c r="B54" s="15">
        <f t="shared" si="3"/>
        <v>12</v>
      </c>
      <c r="C54" s="106" t="s">
        <v>814</v>
      </c>
      <c r="D54" s="220">
        <v>83.850005999999993</v>
      </c>
      <c r="E54" s="221">
        <v>83.850005999999993</v>
      </c>
      <c r="F54" s="221">
        <v>83.850005999999993</v>
      </c>
      <c r="G54" s="221" t="s">
        <v>1031</v>
      </c>
      <c r="H54" s="224"/>
      <c r="I54" s="225"/>
      <c r="J54" s="225"/>
    </row>
    <row r="55" spans="2:10">
      <c r="B55" s="15">
        <f t="shared" si="3"/>
        <v>13</v>
      </c>
      <c r="C55" s="106" t="s">
        <v>1196</v>
      </c>
      <c r="D55" s="220">
        <v>9.1561679999999992</v>
      </c>
      <c r="E55" s="221">
        <v>9.1561679999999992</v>
      </c>
      <c r="F55" s="221">
        <v>9.1561679999999992</v>
      </c>
      <c r="G55" s="221" t="s">
        <v>1031</v>
      </c>
      <c r="H55" s="224"/>
      <c r="I55" s="225"/>
      <c r="J55" s="225"/>
    </row>
    <row r="56" spans="2:10">
      <c r="B56" s="19"/>
      <c r="C56" s="20" t="s">
        <v>95</v>
      </c>
      <c r="D56" s="226">
        <v>44078.409298999999</v>
      </c>
      <c r="E56" s="227">
        <v>44078.409298999999</v>
      </c>
      <c r="F56" s="227">
        <v>44034.034124999998</v>
      </c>
      <c r="G56" s="227">
        <v>44.375174000000001</v>
      </c>
      <c r="H56" s="224"/>
      <c r="I56" s="225"/>
      <c r="J56" s="225"/>
    </row>
    <row r="57" spans="2:10">
      <c r="B57" s="15"/>
      <c r="C57" s="469" t="s">
        <v>1033</v>
      </c>
      <c r="D57" s="470"/>
      <c r="E57" s="471"/>
      <c r="F57" s="471"/>
      <c r="G57" s="471"/>
      <c r="H57" s="471"/>
      <c r="I57" s="471"/>
      <c r="J57" s="471"/>
    </row>
    <row r="58" spans="2:10">
      <c r="B58" s="218" t="s">
        <v>1177</v>
      </c>
      <c r="C58" s="106" t="s">
        <v>1185</v>
      </c>
      <c r="D58" s="220">
        <v>274.05034799999999</v>
      </c>
      <c r="E58" s="221">
        <v>274.05034799999999</v>
      </c>
      <c r="F58" s="221" t="s">
        <v>1031</v>
      </c>
      <c r="G58" s="221" t="s">
        <v>1031</v>
      </c>
      <c r="H58" s="221" t="s">
        <v>1031</v>
      </c>
      <c r="I58" s="222" t="s">
        <v>1031</v>
      </c>
      <c r="J58" s="222">
        <v>274.05034799999999</v>
      </c>
    </row>
    <row r="59" spans="2:10">
      <c r="B59" s="15">
        <v>15</v>
      </c>
      <c r="C59" s="106" t="s">
        <v>1186</v>
      </c>
      <c r="D59" s="220">
        <v>15761.344142</v>
      </c>
      <c r="E59" s="221">
        <v>15761.344142</v>
      </c>
      <c r="F59" s="221" t="s">
        <v>1031</v>
      </c>
      <c r="G59" s="221" t="s">
        <v>1031</v>
      </c>
      <c r="H59" s="221" t="s">
        <v>1031</v>
      </c>
      <c r="I59" s="222" t="s">
        <v>1031</v>
      </c>
      <c r="J59" s="222">
        <v>15761.344142</v>
      </c>
    </row>
    <row r="60" spans="2:10">
      <c r="B60" s="15">
        <v>16</v>
      </c>
      <c r="C60" s="106" t="s">
        <v>1182</v>
      </c>
      <c r="D60" s="220">
        <v>131.741739</v>
      </c>
      <c r="E60" s="221">
        <v>131.741739</v>
      </c>
      <c r="F60" s="221" t="s">
        <v>1031</v>
      </c>
      <c r="G60" s="221" t="s">
        <v>1031</v>
      </c>
      <c r="H60" s="221" t="s">
        <v>1031</v>
      </c>
      <c r="I60" s="222" t="s">
        <v>1031</v>
      </c>
      <c r="J60" s="222">
        <v>131.741739</v>
      </c>
    </row>
    <row r="61" spans="2:10">
      <c r="B61" s="15">
        <f>B60+1</f>
        <v>17</v>
      </c>
      <c r="C61" s="106" t="s">
        <v>1188</v>
      </c>
      <c r="D61" s="220">
        <v>22271.832944999998</v>
      </c>
      <c r="E61" s="221">
        <v>22271.832944999998</v>
      </c>
      <c r="F61" s="221" t="s">
        <v>1031</v>
      </c>
      <c r="G61" s="221" t="s">
        <v>1031</v>
      </c>
      <c r="H61" s="221" t="s">
        <v>1031</v>
      </c>
      <c r="I61" s="222" t="s">
        <v>1031</v>
      </c>
      <c r="J61" s="222">
        <v>22271.832944999998</v>
      </c>
    </row>
    <row r="62" spans="2:10">
      <c r="B62" s="15">
        <f t="shared" ref="B62:B67" si="4">B61+1</f>
        <v>18</v>
      </c>
      <c r="C62" s="219" t="s">
        <v>1189</v>
      </c>
      <c r="D62" s="223">
        <v>289.78328299999998</v>
      </c>
      <c r="E62" s="224">
        <v>289.78328299999998</v>
      </c>
      <c r="F62" s="224" t="s">
        <v>1031</v>
      </c>
      <c r="G62" s="224" t="s">
        <v>1031</v>
      </c>
      <c r="H62" s="224" t="s">
        <v>1031</v>
      </c>
      <c r="I62" s="225" t="s">
        <v>1031</v>
      </c>
      <c r="J62" s="225">
        <v>289.78328299999998</v>
      </c>
    </row>
    <row r="63" spans="2:10">
      <c r="B63" s="15">
        <f t="shared" si="4"/>
        <v>19</v>
      </c>
      <c r="C63" s="106" t="s">
        <v>1195</v>
      </c>
      <c r="D63" s="220">
        <v>38.719892000000002</v>
      </c>
      <c r="E63" s="221">
        <v>38.719892000000002</v>
      </c>
      <c r="F63" s="221" t="s">
        <v>1031</v>
      </c>
      <c r="G63" s="221" t="s">
        <v>1031</v>
      </c>
      <c r="H63" s="221" t="s">
        <v>1031</v>
      </c>
      <c r="I63" s="222" t="s">
        <v>1031</v>
      </c>
      <c r="J63" s="222">
        <v>38.719892000000002</v>
      </c>
    </row>
    <row r="64" spans="2:10">
      <c r="B64" s="15">
        <f t="shared" si="4"/>
        <v>20</v>
      </c>
      <c r="C64" s="106" t="s">
        <v>1194</v>
      </c>
      <c r="D64" s="220">
        <v>54.047441999999997</v>
      </c>
      <c r="E64" s="221">
        <v>54.047441999999997</v>
      </c>
      <c r="F64" s="221" t="s">
        <v>1031</v>
      </c>
      <c r="G64" s="221" t="s">
        <v>1031</v>
      </c>
      <c r="H64" s="221" t="s">
        <v>1031</v>
      </c>
      <c r="I64" s="222" t="s">
        <v>1031</v>
      </c>
      <c r="J64" s="222">
        <v>54.047441999999997</v>
      </c>
    </row>
    <row r="65" spans="2:10">
      <c r="B65" s="15">
        <f t="shared" si="4"/>
        <v>21</v>
      </c>
      <c r="C65" s="106" t="s">
        <v>1187</v>
      </c>
      <c r="D65" s="220">
        <v>1.438652</v>
      </c>
      <c r="E65" s="221">
        <v>1.438652</v>
      </c>
      <c r="F65" s="221" t="s">
        <v>1031</v>
      </c>
      <c r="G65" s="221" t="s">
        <v>1031</v>
      </c>
      <c r="H65" s="221" t="s">
        <v>1031</v>
      </c>
      <c r="I65" s="222" t="s">
        <v>1031</v>
      </c>
      <c r="J65" s="222">
        <v>1.438652</v>
      </c>
    </row>
    <row r="66" spans="2:10">
      <c r="B66" s="15">
        <f t="shared" si="4"/>
        <v>22</v>
      </c>
      <c r="C66" s="106" t="s">
        <v>1190</v>
      </c>
      <c r="D66" s="220">
        <v>42.226492999999998</v>
      </c>
      <c r="E66" s="221">
        <v>42.226492999999998</v>
      </c>
      <c r="F66" s="221" t="s">
        <v>1031</v>
      </c>
      <c r="G66" s="221" t="s">
        <v>1031</v>
      </c>
      <c r="H66" s="221" t="s">
        <v>1031</v>
      </c>
      <c r="I66" s="222" t="s">
        <v>1031</v>
      </c>
      <c r="J66" s="222">
        <v>42.226492999999998</v>
      </c>
    </row>
    <row r="67" spans="2:10">
      <c r="B67" s="15">
        <f t="shared" si="4"/>
        <v>23</v>
      </c>
      <c r="C67" s="106" t="s">
        <v>1213</v>
      </c>
      <c r="D67" s="220">
        <v>420.91170099999999</v>
      </c>
      <c r="E67" s="221">
        <v>420.91170099999999</v>
      </c>
      <c r="F67" s="221" t="s">
        <v>1031</v>
      </c>
      <c r="G67" s="221" t="s">
        <v>1031</v>
      </c>
      <c r="H67" s="221" t="s">
        <v>1031</v>
      </c>
      <c r="I67" s="222" t="s">
        <v>1031</v>
      </c>
      <c r="J67" s="222">
        <v>420.91170099999999</v>
      </c>
    </row>
    <row r="68" spans="2:10">
      <c r="B68" s="15"/>
      <c r="C68" s="20" t="s">
        <v>277</v>
      </c>
      <c r="D68" s="226">
        <v>39286.096637000002</v>
      </c>
      <c r="E68" s="227">
        <v>39286.096637000002</v>
      </c>
      <c r="F68" s="227" t="s">
        <v>1031</v>
      </c>
      <c r="G68" s="227" t="s">
        <v>1031</v>
      </c>
      <c r="H68" s="227" t="s">
        <v>1031</v>
      </c>
      <c r="I68" s="228" t="s">
        <v>1031</v>
      </c>
      <c r="J68" s="228">
        <v>39286.096637000002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heetViews>
  <sheetFormatPr baseColWidth="10" defaultRowHeight="15"/>
  <cols>
    <col min="1" max="1" width="4.140625" customWidth="1"/>
    <col min="3" max="3" width="76.140625" style="6" customWidth="1"/>
    <col min="4" max="8" width="15.140625" customWidth="1"/>
  </cols>
  <sheetData>
    <row r="2" spans="2:8" ht="18.75">
      <c r="B2" s="581" t="s">
        <v>83</v>
      </c>
      <c r="C2" s="581"/>
      <c r="D2" s="581"/>
      <c r="E2" s="581"/>
      <c r="F2" s="581"/>
      <c r="G2" s="581"/>
      <c r="H2" s="581"/>
    </row>
    <row r="3" spans="2:8">
      <c r="B3" s="18"/>
      <c r="G3" s="582" t="s">
        <v>1204</v>
      </c>
      <c r="H3" s="582"/>
    </row>
    <row r="4" spans="2:8">
      <c r="B4" s="18"/>
      <c r="D4" s="364">
        <f>Table!G7</f>
        <v>45291</v>
      </c>
    </row>
    <row r="5" spans="2:8">
      <c r="D5" s="17" t="s">
        <v>2</v>
      </c>
      <c r="E5" s="17" t="s">
        <v>3</v>
      </c>
      <c r="F5" s="17" t="s">
        <v>4</v>
      </c>
      <c r="G5" s="17" t="s">
        <v>36</v>
      </c>
      <c r="H5" s="17" t="s">
        <v>37</v>
      </c>
    </row>
    <row r="6" spans="2:8">
      <c r="D6" s="592" t="s">
        <v>34</v>
      </c>
      <c r="E6" s="592" t="s">
        <v>97</v>
      </c>
      <c r="F6" s="592"/>
      <c r="G6" s="592"/>
      <c r="H6" s="592"/>
    </row>
    <row r="7" spans="2:8" ht="30">
      <c r="D7" s="592"/>
      <c r="E7" s="17" t="s">
        <v>98</v>
      </c>
      <c r="F7" s="17" t="s">
        <v>99</v>
      </c>
      <c r="G7" s="23" t="s">
        <v>100</v>
      </c>
      <c r="H7" s="17" t="s">
        <v>101</v>
      </c>
    </row>
    <row r="8" spans="2:8" ht="30">
      <c r="B8" s="24">
        <v>1</v>
      </c>
      <c r="C8" s="20" t="s">
        <v>102</v>
      </c>
      <c r="D8" s="388">
        <v>45378.640887000001</v>
      </c>
      <c r="E8" s="388">
        <v>45311.020934</v>
      </c>
      <c r="F8" s="389" t="s">
        <v>1031</v>
      </c>
      <c r="G8" s="346">
        <v>67.619952999999995</v>
      </c>
      <c r="H8" s="346" t="s">
        <v>1031</v>
      </c>
    </row>
    <row r="9" spans="2:8" ht="30">
      <c r="B9" s="24">
        <v>2</v>
      </c>
      <c r="C9" s="20" t="s">
        <v>103</v>
      </c>
      <c r="D9" s="388" t="s">
        <v>1031</v>
      </c>
      <c r="E9" s="388" t="s">
        <v>1031</v>
      </c>
      <c r="F9" s="389" t="s">
        <v>1031</v>
      </c>
      <c r="G9" s="346" t="s">
        <v>1031</v>
      </c>
      <c r="H9" s="346" t="s">
        <v>1031</v>
      </c>
    </row>
    <row r="10" spans="2:8">
      <c r="B10" s="24">
        <v>3</v>
      </c>
      <c r="C10" s="20" t="s">
        <v>104</v>
      </c>
      <c r="D10" s="388">
        <v>45378.640887000001</v>
      </c>
      <c r="E10" s="388">
        <v>45311.020934</v>
      </c>
      <c r="F10" s="389" t="s">
        <v>1031</v>
      </c>
      <c r="G10" s="346">
        <v>67.619952999999995</v>
      </c>
      <c r="H10" s="346" t="s">
        <v>1031</v>
      </c>
    </row>
    <row r="11" spans="2:8">
      <c r="B11" s="24">
        <v>4</v>
      </c>
      <c r="C11" s="20" t="s">
        <v>105</v>
      </c>
      <c r="D11" s="388">
        <v>4602.0943170200007</v>
      </c>
      <c r="E11" s="388">
        <v>4602.0943170200007</v>
      </c>
      <c r="F11" s="389" t="s">
        <v>1031</v>
      </c>
      <c r="G11" s="346" t="s">
        <v>1031</v>
      </c>
      <c r="H11" s="475" t="s">
        <v>1031</v>
      </c>
    </row>
    <row r="12" spans="2:8">
      <c r="B12" s="17">
        <v>5</v>
      </c>
      <c r="C12" s="25" t="s">
        <v>106</v>
      </c>
      <c r="D12" s="390" t="s">
        <v>1031</v>
      </c>
      <c r="E12" s="390" t="s">
        <v>1031</v>
      </c>
      <c r="F12" s="391" t="s">
        <v>1031</v>
      </c>
      <c r="G12" s="248" t="s">
        <v>1031</v>
      </c>
      <c r="H12" s="475" t="s">
        <v>1031</v>
      </c>
    </row>
    <row r="13" spans="2:8">
      <c r="B13" s="17">
        <v>6</v>
      </c>
      <c r="C13" s="25" t="s">
        <v>107</v>
      </c>
      <c r="D13" s="390">
        <v>1.8308229099999964</v>
      </c>
      <c r="E13" s="390" t="s">
        <v>1031</v>
      </c>
      <c r="F13" s="391" t="s">
        <v>1031</v>
      </c>
      <c r="G13" s="248">
        <v>1.8308229099999964</v>
      </c>
      <c r="H13" s="475" t="s">
        <v>1031</v>
      </c>
    </row>
    <row r="14" spans="2:8">
      <c r="B14" s="17">
        <v>7</v>
      </c>
      <c r="C14" s="25" t="s">
        <v>108</v>
      </c>
      <c r="D14" s="248" t="s">
        <v>1031</v>
      </c>
      <c r="E14" s="248" t="s">
        <v>1031</v>
      </c>
      <c r="F14" s="247" t="s">
        <v>1031</v>
      </c>
      <c r="G14" s="248" t="s">
        <v>1031</v>
      </c>
      <c r="H14" s="475" t="s">
        <v>1031</v>
      </c>
    </row>
    <row r="15" spans="2:8">
      <c r="B15" s="17">
        <v>8</v>
      </c>
      <c r="C15" s="25" t="s">
        <v>109</v>
      </c>
      <c r="D15" s="248" t="s">
        <v>1031</v>
      </c>
      <c r="E15" s="248" t="s">
        <v>1031</v>
      </c>
      <c r="F15" s="247" t="s">
        <v>1031</v>
      </c>
      <c r="G15" s="248" t="s">
        <v>1031</v>
      </c>
      <c r="H15" s="475" t="s">
        <v>1031</v>
      </c>
    </row>
    <row r="16" spans="2:8">
      <c r="B16" s="17">
        <v>9</v>
      </c>
      <c r="C16" s="25" t="s">
        <v>110</v>
      </c>
      <c r="D16" s="248">
        <v>-3090.5242048500004</v>
      </c>
      <c r="E16" s="248">
        <v>-3090.5242048500004</v>
      </c>
      <c r="F16" s="247" t="s">
        <v>1031</v>
      </c>
      <c r="G16" s="248" t="s">
        <v>1031</v>
      </c>
      <c r="H16" s="475" t="s">
        <v>1031</v>
      </c>
    </row>
    <row r="17" spans="2:8">
      <c r="B17" s="17">
        <v>10</v>
      </c>
      <c r="C17" s="25" t="s">
        <v>111</v>
      </c>
      <c r="D17" s="248" t="s">
        <v>1031</v>
      </c>
      <c r="E17" s="248" t="s">
        <v>1031</v>
      </c>
      <c r="F17" s="247" t="s">
        <v>1031</v>
      </c>
      <c r="G17" s="248" t="s">
        <v>1031</v>
      </c>
      <c r="H17" s="475" t="s">
        <v>1031</v>
      </c>
    </row>
    <row r="18" spans="2:8">
      <c r="B18" s="17">
        <v>11</v>
      </c>
      <c r="C18" s="25" t="s">
        <v>112</v>
      </c>
      <c r="D18" s="248" t="s">
        <v>1031</v>
      </c>
      <c r="E18" s="248" t="s">
        <v>1031</v>
      </c>
      <c r="F18" s="247" t="s">
        <v>1031</v>
      </c>
      <c r="G18" s="248" t="s">
        <v>1031</v>
      </c>
      <c r="H18" s="475" t="s">
        <v>1031</v>
      </c>
    </row>
    <row r="19" spans="2:8">
      <c r="B19" s="24">
        <v>12</v>
      </c>
      <c r="C19" s="20" t="s">
        <v>113</v>
      </c>
      <c r="D19" s="388">
        <v>46892.041822080013</v>
      </c>
      <c r="E19" s="388">
        <v>46822.591046170004</v>
      </c>
      <c r="F19" s="391" t="s">
        <v>1031</v>
      </c>
      <c r="G19" s="346">
        <v>69.45077590999999</v>
      </c>
      <c r="H19" s="346" t="s">
        <v>1031</v>
      </c>
    </row>
    <row r="23" spans="2:8">
      <c r="B23" s="18"/>
      <c r="D23" s="364">
        <f>EOMONTH(D4,-12)</f>
        <v>44926</v>
      </c>
    </row>
    <row r="24" spans="2:8">
      <c r="D24" s="17" t="s">
        <v>2</v>
      </c>
      <c r="E24" s="17" t="s">
        <v>3</v>
      </c>
      <c r="F24" s="17" t="s">
        <v>4</v>
      </c>
      <c r="G24" s="17" t="s">
        <v>36</v>
      </c>
      <c r="H24" s="17" t="s">
        <v>37</v>
      </c>
    </row>
    <row r="25" spans="2:8">
      <c r="D25" s="592" t="s">
        <v>34</v>
      </c>
      <c r="E25" s="592" t="s">
        <v>97</v>
      </c>
      <c r="F25" s="592"/>
      <c r="G25" s="592"/>
      <c r="H25" s="592"/>
    </row>
    <row r="26" spans="2:8" ht="30">
      <c r="D26" s="592"/>
      <c r="E26" s="17" t="s">
        <v>98</v>
      </c>
      <c r="F26" s="17" t="s">
        <v>99</v>
      </c>
      <c r="G26" s="23" t="s">
        <v>100</v>
      </c>
      <c r="H26" s="17" t="s">
        <v>101</v>
      </c>
    </row>
    <row r="27" spans="2:8" ht="30">
      <c r="B27" s="24">
        <v>1</v>
      </c>
      <c r="C27" s="20" t="s">
        <v>102</v>
      </c>
      <c r="D27" s="233">
        <v>44078.409298999999</v>
      </c>
      <c r="E27" s="233">
        <v>44034.034124999998</v>
      </c>
      <c r="F27" s="234" t="s">
        <v>1031</v>
      </c>
      <c r="G27" s="235">
        <v>44.375174000000001</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44078.409298999999</v>
      </c>
      <c r="E29" s="233">
        <v>44034.034124999998</v>
      </c>
      <c r="F29" s="234" t="s">
        <v>1031</v>
      </c>
      <c r="G29" s="235">
        <v>44.375174000000001</v>
      </c>
      <c r="H29" s="235" t="s">
        <v>1031</v>
      </c>
    </row>
    <row r="30" spans="2:8">
      <c r="B30" s="24">
        <v>4</v>
      </c>
      <c r="C30" s="20" t="s">
        <v>105</v>
      </c>
      <c r="D30" s="233">
        <v>4305.4824947899997</v>
      </c>
      <c r="E30" s="233">
        <v>4305.4824947899997</v>
      </c>
      <c r="F30" s="234" t="s">
        <v>1031</v>
      </c>
      <c r="G30" s="235" t="s">
        <v>1031</v>
      </c>
      <c r="H30" s="476" t="s">
        <v>1031</v>
      </c>
    </row>
    <row r="31" spans="2:8">
      <c r="B31" s="17">
        <v>5</v>
      </c>
      <c r="C31" s="25" t="s">
        <v>106</v>
      </c>
      <c r="D31" s="229" t="s">
        <v>1031</v>
      </c>
      <c r="E31" s="229" t="s">
        <v>1031</v>
      </c>
      <c r="F31" s="230" t="s">
        <v>1031</v>
      </c>
      <c r="G31" s="231" t="s">
        <v>1031</v>
      </c>
      <c r="H31" s="476" t="s">
        <v>1031</v>
      </c>
    </row>
    <row r="32" spans="2:8">
      <c r="B32" s="17">
        <v>6</v>
      </c>
      <c r="C32" s="25" t="s">
        <v>107</v>
      </c>
      <c r="D32" s="229">
        <v>18.235664270000004</v>
      </c>
      <c r="E32" s="229" t="s">
        <v>1031</v>
      </c>
      <c r="F32" s="230" t="s">
        <v>1031</v>
      </c>
      <c r="G32" s="231">
        <v>18.235664270000004</v>
      </c>
      <c r="H32" s="476" t="s">
        <v>1031</v>
      </c>
    </row>
    <row r="33" spans="2:8">
      <c r="B33" s="17">
        <v>7</v>
      </c>
      <c r="C33" s="25" t="s">
        <v>108</v>
      </c>
      <c r="D33" s="231" t="s">
        <v>1031</v>
      </c>
      <c r="E33" s="231" t="s">
        <v>1031</v>
      </c>
      <c r="F33" s="232" t="s">
        <v>1031</v>
      </c>
      <c r="G33" s="231" t="s">
        <v>1031</v>
      </c>
      <c r="H33" s="476" t="s">
        <v>1031</v>
      </c>
    </row>
    <row r="34" spans="2:8">
      <c r="B34" s="17">
        <v>8</v>
      </c>
      <c r="C34" s="25" t="s">
        <v>109</v>
      </c>
      <c r="D34" s="231" t="s">
        <v>1031</v>
      </c>
      <c r="E34" s="231" t="s">
        <v>1031</v>
      </c>
      <c r="F34" s="232" t="s">
        <v>1031</v>
      </c>
      <c r="G34" s="231" t="s">
        <v>1031</v>
      </c>
      <c r="H34" s="476" t="s">
        <v>1031</v>
      </c>
    </row>
    <row r="35" spans="2:8">
      <c r="B35" s="17">
        <v>9</v>
      </c>
      <c r="C35" s="25" t="s">
        <v>110</v>
      </c>
      <c r="D35" s="231">
        <v>-2897.75253359</v>
      </c>
      <c r="E35" s="231">
        <v>-2897.75253359</v>
      </c>
      <c r="F35" s="232" t="s">
        <v>1031</v>
      </c>
      <c r="G35" s="231" t="s">
        <v>1031</v>
      </c>
      <c r="H35" s="476" t="s">
        <v>1031</v>
      </c>
    </row>
    <row r="36" spans="2:8">
      <c r="B36" s="17">
        <v>10</v>
      </c>
      <c r="C36" s="25" t="s">
        <v>111</v>
      </c>
      <c r="D36" s="231" t="s">
        <v>1031</v>
      </c>
      <c r="E36" s="231" t="s">
        <v>1031</v>
      </c>
      <c r="F36" s="232" t="s">
        <v>1031</v>
      </c>
      <c r="G36" s="231" t="s">
        <v>1031</v>
      </c>
      <c r="H36" s="476" t="s">
        <v>1031</v>
      </c>
    </row>
    <row r="37" spans="2:8">
      <c r="B37" s="17">
        <v>11</v>
      </c>
      <c r="C37" s="25" t="s">
        <v>112</v>
      </c>
      <c r="D37" s="231" t="s">
        <v>1031</v>
      </c>
      <c r="E37" s="231" t="s">
        <v>1031</v>
      </c>
      <c r="F37" s="232" t="s">
        <v>1031</v>
      </c>
      <c r="G37" s="231" t="s">
        <v>1031</v>
      </c>
      <c r="H37" s="476" t="s">
        <v>1031</v>
      </c>
    </row>
    <row r="38" spans="2:8">
      <c r="B38" s="24">
        <v>12</v>
      </c>
      <c r="C38" s="20" t="s">
        <v>113</v>
      </c>
      <c r="D38" s="233">
        <v>45504.374924470001</v>
      </c>
      <c r="E38" s="233">
        <v>45441.764086199997</v>
      </c>
      <c r="F38" s="236" t="s">
        <v>1031</v>
      </c>
      <c r="G38" s="235">
        <v>62.610838270000002</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581" t="s">
        <v>84</v>
      </c>
      <c r="C2" s="581"/>
      <c r="D2" s="581"/>
      <c r="E2" s="581"/>
      <c r="F2" s="581"/>
      <c r="G2" s="581"/>
      <c r="H2" s="581"/>
      <c r="I2" s="581"/>
    </row>
    <row r="3" spans="2:9">
      <c r="I3" s="548" t="s">
        <v>1204</v>
      </c>
    </row>
    <row r="4" spans="2:9">
      <c r="B4" s="364">
        <f>Table!G7</f>
        <v>45291</v>
      </c>
    </row>
    <row r="5" spans="2:9">
      <c r="B5" s="9" t="s">
        <v>2</v>
      </c>
      <c r="C5" s="15" t="s">
        <v>3</v>
      </c>
      <c r="D5" s="9" t="s">
        <v>4</v>
      </c>
      <c r="E5" s="9" t="s">
        <v>36</v>
      </c>
      <c r="F5" s="9" t="s">
        <v>37</v>
      </c>
      <c r="G5" s="9" t="s">
        <v>85</v>
      </c>
      <c r="H5" s="9" t="s">
        <v>86</v>
      </c>
      <c r="I5" s="15" t="s">
        <v>114</v>
      </c>
    </row>
    <row r="6" spans="2:9">
      <c r="B6" s="593" t="s">
        <v>115</v>
      </c>
      <c r="C6" s="594" t="s">
        <v>116</v>
      </c>
      <c r="D6" s="595" t="s">
        <v>117</v>
      </c>
      <c r="E6" s="596"/>
      <c r="F6" s="596"/>
      <c r="G6" s="596"/>
      <c r="H6" s="597"/>
      <c r="I6" s="16" t="s">
        <v>118</v>
      </c>
    </row>
    <row r="7" spans="2:9" ht="45">
      <c r="B7" s="593"/>
      <c r="C7" s="594"/>
      <c r="D7" s="9" t="s">
        <v>119</v>
      </c>
      <c r="E7" s="9" t="s">
        <v>120</v>
      </c>
      <c r="F7" s="9" t="s">
        <v>121</v>
      </c>
      <c r="G7" s="9" t="s">
        <v>122</v>
      </c>
      <c r="H7" s="9" t="s">
        <v>123</v>
      </c>
      <c r="I7" s="26"/>
    </row>
    <row r="8" spans="2:9">
      <c r="B8" s="27" t="s">
        <v>126</v>
      </c>
      <c r="C8" s="27" t="s">
        <v>119</v>
      </c>
      <c r="D8" s="28" t="s">
        <v>124</v>
      </c>
      <c r="E8" s="29"/>
      <c r="F8" s="29"/>
      <c r="G8" s="29"/>
      <c r="H8" s="29"/>
      <c r="I8" s="27" t="s">
        <v>1164</v>
      </c>
    </row>
    <row r="9" spans="2:9">
      <c r="B9" s="27" t="s">
        <v>127</v>
      </c>
      <c r="C9" s="27" t="s">
        <v>119</v>
      </c>
      <c r="D9" s="28" t="s">
        <v>124</v>
      </c>
      <c r="E9" s="28"/>
      <c r="F9" s="29"/>
      <c r="G9" s="29"/>
      <c r="H9" s="29"/>
      <c r="I9" s="27" t="s">
        <v>1166</v>
      </c>
    </row>
    <row r="10" spans="2:9">
      <c r="B10" s="27" t="s">
        <v>128</v>
      </c>
      <c r="C10" s="27" t="s">
        <v>119</v>
      </c>
      <c r="D10" s="28" t="s">
        <v>124</v>
      </c>
      <c r="E10" s="29"/>
      <c r="F10" s="28"/>
      <c r="G10" s="29"/>
      <c r="H10" s="29"/>
      <c r="I10" s="27" t="s">
        <v>125</v>
      </c>
    </row>
    <row r="11" spans="2:9">
      <c r="B11" s="27" t="s">
        <v>130</v>
      </c>
      <c r="C11" s="27" t="s">
        <v>121</v>
      </c>
      <c r="D11" s="28"/>
      <c r="E11" s="29"/>
      <c r="F11" s="28" t="s">
        <v>124</v>
      </c>
      <c r="G11" s="28"/>
      <c r="H11" s="28"/>
      <c r="I11" s="27" t="s">
        <v>1165</v>
      </c>
    </row>
    <row r="12" spans="2:9">
      <c r="B12" s="27" t="s">
        <v>129</v>
      </c>
      <c r="C12" s="27" t="s">
        <v>121</v>
      </c>
      <c r="D12" s="28"/>
      <c r="E12" s="29"/>
      <c r="F12" s="28" t="s">
        <v>124</v>
      </c>
      <c r="G12" s="29"/>
      <c r="H12" s="29"/>
      <c r="I12" s="27" t="s">
        <v>1165</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zoomScale="85" zoomScaleNormal="85" workbookViewId="0"/>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581" t="s">
        <v>140</v>
      </c>
      <c r="C2" s="581"/>
      <c r="D2" s="581"/>
      <c r="E2" s="581"/>
    </row>
    <row r="3" spans="2:5" ht="14.25" customHeight="1">
      <c r="B3" s="33"/>
      <c r="E3" s="548" t="s">
        <v>1204</v>
      </c>
    </row>
    <row r="4" spans="2:5" ht="14.25" customHeight="1">
      <c r="B4" s="33"/>
      <c r="E4" s="208"/>
    </row>
    <row r="5" spans="2:5" ht="14.25" customHeight="1">
      <c r="B5" s="12"/>
      <c r="D5" s="370">
        <f>Table!G7</f>
        <v>45291</v>
      </c>
    </row>
    <row r="6" spans="2:5">
      <c r="D6" s="37" t="s">
        <v>144</v>
      </c>
      <c r="E6" s="37" t="s">
        <v>145</v>
      </c>
    </row>
    <row r="7" spans="2:5" ht="89.25" customHeight="1">
      <c r="D7" s="37" t="s">
        <v>146</v>
      </c>
      <c r="E7" s="37" t="s">
        <v>147</v>
      </c>
    </row>
    <row r="8" spans="2:5">
      <c r="B8" s="598" t="s">
        <v>148</v>
      </c>
      <c r="C8" s="599"/>
      <c r="D8" s="599"/>
      <c r="E8" s="600"/>
    </row>
    <row r="9" spans="2:5">
      <c r="B9" s="43">
        <v>1</v>
      </c>
      <c r="C9" s="214" t="s">
        <v>149</v>
      </c>
      <c r="D9" s="446">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49">
        <v>3156.2537729999999</v>
      </c>
      <c r="E13" s="211" t="s">
        <v>3</v>
      </c>
    </row>
    <row r="14" spans="2:5">
      <c r="B14" s="43">
        <v>3</v>
      </c>
      <c r="C14" s="214" t="s">
        <v>154</v>
      </c>
      <c r="D14" s="449">
        <v>399.67393199999998</v>
      </c>
      <c r="E14" s="211" t="s">
        <v>4</v>
      </c>
    </row>
    <row r="15" spans="2:5">
      <c r="B15" s="43" t="s">
        <v>155</v>
      </c>
      <c r="C15" s="214" t="s">
        <v>156</v>
      </c>
      <c r="D15" s="477" t="s">
        <v>1031</v>
      </c>
      <c r="E15" s="478"/>
    </row>
    <row r="16" spans="2:5" ht="30">
      <c r="B16" s="43">
        <v>4</v>
      </c>
      <c r="C16" s="214" t="s">
        <v>157</v>
      </c>
      <c r="D16" s="477" t="s">
        <v>1031</v>
      </c>
      <c r="E16" s="478"/>
    </row>
    <row r="17" spans="2:5">
      <c r="B17" s="43">
        <v>5</v>
      </c>
      <c r="C17" s="214" t="s">
        <v>158</v>
      </c>
      <c r="D17" s="446" t="s">
        <v>1031</v>
      </c>
      <c r="E17" s="211"/>
    </row>
    <row r="18" spans="2:5">
      <c r="B18" s="43" t="s">
        <v>159</v>
      </c>
      <c r="C18" s="214" t="s">
        <v>160</v>
      </c>
      <c r="D18" s="446">
        <v>17.327805000000001</v>
      </c>
      <c r="E18" s="211" t="s">
        <v>36</v>
      </c>
    </row>
    <row r="19" spans="2:5">
      <c r="B19" s="119">
        <v>6</v>
      </c>
      <c r="C19" s="215" t="s">
        <v>161</v>
      </c>
      <c r="D19" s="448">
        <v>4168.3454789999996</v>
      </c>
      <c r="E19" s="37"/>
    </row>
    <row r="20" spans="2:5">
      <c r="B20" s="601" t="s">
        <v>162</v>
      </c>
      <c r="C20" s="602"/>
      <c r="D20" s="602"/>
      <c r="E20" s="603"/>
    </row>
    <row r="21" spans="2:5">
      <c r="B21" s="43">
        <v>7</v>
      </c>
      <c r="C21" s="214" t="s">
        <v>163</v>
      </c>
      <c r="D21" s="446">
        <v>-7.1846768499999998</v>
      </c>
      <c r="E21" s="13" t="s">
        <v>1174</v>
      </c>
    </row>
    <row r="22" spans="2:5">
      <c r="B22" s="43">
        <v>8</v>
      </c>
      <c r="C22" s="214" t="s">
        <v>164</v>
      </c>
      <c r="D22" s="446">
        <v>-280.59540299999998</v>
      </c>
      <c r="E22" s="211" t="s">
        <v>37</v>
      </c>
    </row>
    <row r="23" spans="2:5">
      <c r="B23" s="43">
        <v>9</v>
      </c>
      <c r="C23" s="214" t="s">
        <v>165</v>
      </c>
      <c r="D23" s="479" t="s">
        <v>1031</v>
      </c>
      <c r="E23" s="478"/>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79" t="s">
        <v>1031</v>
      </c>
      <c r="E26" s="478"/>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6" t="s">
        <v>1031</v>
      </c>
      <c r="E29" s="211"/>
    </row>
    <row r="30" spans="2:5">
      <c r="B30" s="43">
        <v>16</v>
      </c>
      <c r="C30" s="214" t="s">
        <v>172</v>
      </c>
      <c r="D30" s="446">
        <v>-28.297999999999998</v>
      </c>
      <c r="E30" s="211"/>
    </row>
    <row r="31" spans="2:5" ht="45">
      <c r="B31" s="43">
        <v>17</v>
      </c>
      <c r="C31" s="214" t="s">
        <v>173</v>
      </c>
      <c r="D31" s="446" t="s">
        <v>1031</v>
      </c>
      <c r="E31" s="211"/>
    </row>
    <row r="32" spans="2:5" ht="45">
      <c r="B32" s="43">
        <v>18</v>
      </c>
      <c r="C32" s="214" t="s">
        <v>174</v>
      </c>
      <c r="D32" s="446" t="s">
        <v>1031</v>
      </c>
      <c r="E32" s="211"/>
    </row>
    <row r="33" spans="2:5" ht="45">
      <c r="B33" s="43">
        <v>19</v>
      </c>
      <c r="C33" s="214" t="s">
        <v>175</v>
      </c>
      <c r="D33" s="446" t="s">
        <v>1031</v>
      </c>
      <c r="E33" s="211"/>
    </row>
    <row r="34" spans="2:5" hidden="1" outlineLevel="1">
      <c r="B34" s="43">
        <v>20</v>
      </c>
      <c r="C34" s="214" t="s">
        <v>165</v>
      </c>
      <c r="D34" s="447" t="s">
        <v>1031</v>
      </c>
      <c r="E34" s="213"/>
    </row>
    <row r="35" spans="2:5" ht="30" collapsed="1">
      <c r="B35" s="43" t="s">
        <v>176</v>
      </c>
      <c r="C35" s="214" t="s">
        <v>177</v>
      </c>
      <c r="D35" s="446" t="s">
        <v>1031</v>
      </c>
      <c r="E35" s="211"/>
    </row>
    <row r="36" spans="2:5">
      <c r="B36" s="43" t="s">
        <v>178</v>
      </c>
      <c r="C36" s="214" t="s">
        <v>179</v>
      </c>
      <c r="D36" s="477" t="s">
        <v>1031</v>
      </c>
      <c r="E36" s="478"/>
    </row>
    <row r="37" spans="2:5">
      <c r="B37" s="43" t="s">
        <v>180</v>
      </c>
      <c r="C37" s="4" t="s">
        <v>181</v>
      </c>
      <c r="D37" s="446" t="s">
        <v>1031</v>
      </c>
      <c r="E37" s="211"/>
    </row>
    <row r="38" spans="2:5">
      <c r="B38" s="43" t="s">
        <v>182</v>
      </c>
      <c r="C38" s="214" t="s">
        <v>183</v>
      </c>
      <c r="D38" s="446" t="s">
        <v>1031</v>
      </c>
      <c r="E38" s="211"/>
    </row>
    <row r="39" spans="2:5" ht="30">
      <c r="B39" s="43">
        <v>21</v>
      </c>
      <c r="C39" s="214" t="s">
        <v>1039</v>
      </c>
      <c r="D39" s="446" t="s">
        <v>1031</v>
      </c>
      <c r="E39" s="211"/>
    </row>
    <row r="40" spans="2:5">
      <c r="B40" s="43">
        <v>22</v>
      </c>
      <c r="C40" s="214" t="s">
        <v>184</v>
      </c>
      <c r="D40" s="446" t="s">
        <v>1031</v>
      </c>
      <c r="E40" s="211"/>
    </row>
    <row r="41" spans="2:5" ht="30">
      <c r="B41" s="43">
        <v>23</v>
      </c>
      <c r="C41" s="214" t="s">
        <v>185</v>
      </c>
      <c r="D41" s="446" t="s">
        <v>1031</v>
      </c>
      <c r="E41" s="211"/>
    </row>
    <row r="42" spans="2:5">
      <c r="B42" s="43">
        <v>24</v>
      </c>
      <c r="C42" s="214" t="s">
        <v>165</v>
      </c>
      <c r="D42" s="477" t="s">
        <v>1031</v>
      </c>
      <c r="E42" s="478"/>
    </row>
    <row r="43" spans="2:5">
      <c r="B43" s="43">
        <v>25</v>
      </c>
      <c r="C43" s="214" t="s">
        <v>186</v>
      </c>
      <c r="D43" s="446" t="s">
        <v>1031</v>
      </c>
      <c r="E43" s="211"/>
    </row>
    <row r="44" spans="2:5">
      <c r="B44" s="43" t="s">
        <v>187</v>
      </c>
      <c r="C44" s="214" t="s">
        <v>188</v>
      </c>
      <c r="D44" s="446">
        <v>17.327805000000001</v>
      </c>
      <c r="E44" s="211"/>
    </row>
    <row r="45" spans="2:5" ht="45">
      <c r="B45" s="43" t="s">
        <v>189</v>
      </c>
      <c r="C45" s="214" t="s">
        <v>190</v>
      </c>
      <c r="D45" s="446" t="s">
        <v>1031</v>
      </c>
      <c r="E45" s="211"/>
    </row>
    <row r="46" spans="2:5" hidden="1" outlineLevel="1">
      <c r="B46" s="43">
        <v>26</v>
      </c>
      <c r="C46" s="214" t="s">
        <v>165</v>
      </c>
      <c r="D46" s="447" t="s">
        <v>1031</v>
      </c>
      <c r="E46" s="213"/>
    </row>
    <row r="47" spans="2:5" collapsed="1">
      <c r="B47" s="43">
        <v>27</v>
      </c>
      <c r="C47" s="214" t="s">
        <v>1034</v>
      </c>
      <c r="D47" s="446" t="s">
        <v>1031</v>
      </c>
      <c r="E47" s="211"/>
    </row>
    <row r="48" spans="2:5">
      <c r="B48" s="43" t="s">
        <v>191</v>
      </c>
      <c r="C48" s="214" t="s">
        <v>192</v>
      </c>
      <c r="D48" s="446">
        <v>-65.685002999999995</v>
      </c>
      <c r="E48" s="211"/>
    </row>
    <row r="49" spans="2:5">
      <c r="B49" s="43">
        <v>28</v>
      </c>
      <c r="C49" s="215" t="s">
        <v>193</v>
      </c>
      <c r="D49" s="448">
        <v>-364.43527785000003</v>
      </c>
      <c r="E49" s="211"/>
    </row>
    <row r="50" spans="2:5">
      <c r="B50" s="43">
        <v>29</v>
      </c>
      <c r="C50" s="215" t="s">
        <v>194</v>
      </c>
      <c r="D50" s="448">
        <v>3786.58239615</v>
      </c>
      <c r="E50" s="211"/>
    </row>
    <row r="51" spans="2:5">
      <c r="B51" s="601" t="s">
        <v>195</v>
      </c>
      <c r="C51" s="602"/>
      <c r="D51" s="602"/>
      <c r="E51" s="603"/>
    </row>
    <row r="52" spans="2:5">
      <c r="B52" s="43">
        <v>30</v>
      </c>
      <c r="C52" s="214" t="s">
        <v>196</v>
      </c>
      <c r="D52" s="446">
        <v>350</v>
      </c>
      <c r="E52" s="211" t="s">
        <v>85</v>
      </c>
    </row>
    <row r="53" spans="2:5">
      <c r="B53" s="43">
        <v>31</v>
      </c>
      <c r="C53" s="214" t="s">
        <v>197</v>
      </c>
      <c r="D53" s="446" t="s">
        <v>1031</v>
      </c>
      <c r="E53" s="211"/>
    </row>
    <row r="54" spans="2:5">
      <c r="B54" s="43">
        <v>32</v>
      </c>
      <c r="C54" s="214" t="s">
        <v>198</v>
      </c>
      <c r="D54" s="446" t="s">
        <v>1031</v>
      </c>
      <c r="E54" s="211"/>
    </row>
    <row r="55" spans="2:5" ht="30">
      <c r="B55" s="43">
        <v>33</v>
      </c>
      <c r="C55" s="214" t="s">
        <v>199</v>
      </c>
      <c r="D55" s="446" t="s">
        <v>1031</v>
      </c>
      <c r="E55" s="211"/>
    </row>
    <row r="56" spans="2:5">
      <c r="B56" s="43" t="s">
        <v>200</v>
      </c>
      <c r="C56" s="214" t="s">
        <v>201</v>
      </c>
      <c r="D56" s="446" t="s">
        <v>1031</v>
      </c>
      <c r="E56" s="211"/>
    </row>
    <row r="57" spans="2:5">
      <c r="B57" s="43" t="s">
        <v>202</v>
      </c>
      <c r="C57" s="214" t="s">
        <v>203</v>
      </c>
      <c r="D57" s="446" t="s">
        <v>1031</v>
      </c>
      <c r="E57" s="211"/>
    </row>
    <row r="58" spans="2:5" ht="30">
      <c r="B58" s="43">
        <v>34</v>
      </c>
      <c r="C58" s="214" t="s">
        <v>204</v>
      </c>
      <c r="D58" s="446" t="s">
        <v>1031</v>
      </c>
      <c r="E58" s="211"/>
    </row>
    <row r="59" spans="2:5">
      <c r="B59" s="43">
        <v>35</v>
      </c>
      <c r="C59" s="214" t="s">
        <v>205</v>
      </c>
      <c r="D59" s="446" t="s">
        <v>1031</v>
      </c>
      <c r="E59" s="211"/>
    </row>
    <row r="60" spans="2:5">
      <c r="B60" s="119">
        <v>36</v>
      </c>
      <c r="C60" s="215" t="s">
        <v>206</v>
      </c>
      <c r="D60" s="448">
        <v>350</v>
      </c>
      <c r="E60" s="211"/>
    </row>
    <row r="61" spans="2:5">
      <c r="B61" s="601" t="s">
        <v>207</v>
      </c>
      <c r="C61" s="602"/>
      <c r="D61" s="602"/>
      <c r="E61" s="603"/>
    </row>
    <row r="62" spans="2:5">
      <c r="B62" s="43">
        <v>37</v>
      </c>
      <c r="C62" s="214" t="s">
        <v>208</v>
      </c>
      <c r="D62" s="210" t="s">
        <v>1031</v>
      </c>
      <c r="E62" s="211"/>
    </row>
    <row r="63" spans="2:5" ht="45">
      <c r="B63" s="43">
        <v>38</v>
      </c>
      <c r="C63" s="214" t="s">
        <v>209</v>
      </c>
      <c r="D63" s="446" t="s">
        <v>1031</v>
      </c>
      <c r="E63" s="211"/>
    </row>
    <row r="64" spans="2:5" ht="45">
      <c r="B64" s="43">
        <v>39</v>
      </c>
      <c r="C64" s="214" t="s">
        <v>210</v>
      </c>
      <c r="D64" s="446" t="s">
        <v>1031</v>
      </c>
      <c r="E64" s="211"/>
    </row>
    <row r="65" spans="2:5" ht="45">
      <c r="B65" s="43">
        <v>40</v>
      </c>
      <c r="C65" s="214" t="s">
        <v>211</v>
      </c>
      <c r="D65" s="446" t="s">
        <v>1031</v>
      </c>
      <c r="E65" s="211"/>
    </row>
    <row r="66" spans="2:5" hidden="1" outlineLevel="1">
      <c r="B66" s="43">
        <v>41</v>
      </c>
      <c r="C66" s="214" t="s">
        <v>165</v>
      </c>
      <c r="D66" s="447" t="s">
        <v>1031</v>
      </c>
      <c r="E66" s="213"/>
    </row>
    <row r="67" spans="2:5" collapsed="1">
      <c r="B67" s="43">
        <v>42</v>
      </c>
      <c r="C67" s="214" t="s">
        <v>1035</v>
      </c>
      <c r="D67" s="446" t="s">
        <v>1031</v>
      </c>
      <c r="E67" s="211"/>
    </row>
    <row r="68" spans="2:5">
      <c r="B68" s="43" t="s">
        <v>212</v>
      </c>
      <c r="C68" s="214" t="s">
        <v>213</v>
      </c>
      <c r="D68" s="446" t="s">
        <v>1031</v>
      </c>
      <c r="E68" s="211"/>
    </row>
    <row r="69" spans="2:5">
      <c r="B69" s="119">
        <v>43</v>
      </c>
      <c r="C69" s="215" t="s">
        <v>214</v>
      </c>
      <c r="D69" s="448" t="s">
        <v>1031</v>
      </c>
      <c r="E69" s="211"/>
    </row>
    <row r="70" spans="2:5">
      <c r="B70" s="119">
        <v>44</v>
      </c>
      <c r="C70" s="215" t="s">
        <v>215</v>
      </c>
      <c r="D70" s="448">
        <v>350</v>
      </c>
      <c r="E70" s="211"/>
    </row>
    <row r="71" spans="2:5">
      <c r="B71" s="119">
        <v>45</v>
      </c>
      <c r="C71" s="215" t="s">
        <v>216</v>
      </c>
      <c r="D71" s="448">
        <v>4136.58239615</v>
      </c>
      <c r="E71" s="211"/>
    </row>
    <row r="72" spans="2:5">
      <c r="B72" s="601" t="s">
        <v>217</v>
      </c>
      <c r="C72" s="602"/>
      <c r="D72" s="602"/>
      <c r="E72" s="603"/>
    </row>
    <row r="73" spans="2:5">
      <c r="B73" s="43">
        <v>46</v>
      </c>
      <c r="C73" s="214" t="s">
        <v>196</v>
      </c>
      <c r="D73" s="210">
        <v>400</v>
      </c>
      <c r="E73" s="211" t="s">
        <v>86</v>
      </c>
    </row>
    <row r="74" spans="2:5" ht="30">
      <c r="B74" s="43">
        <v>47</v>
      </c>
      <c r="C74" s="214" t="s">
        <v>218</v>
      </c>
      <c r="D74" s="446" t="s">
        <v>1031</v>
      </c>
      <c r="E74" s="211"/>
    </row>
    <row r="75" spans="2:5">
      <c r="B75" s="43" t="s">
        <v>219</v>
      </c>
      <c r="C75" s="214" t="s">
        <v>220</v>
      </c>
      <c r="D75" s="446" t="s">
        <v>1031</v>
      </c>
      <c r="E75" s="211"/>
    </row>
    <row r="76" spans="2:5">
      <c r="B76" s="43" t="s">
        <v>221</v>
      </c>
      <c r="C76" s="214" t="s">
        <v>222</v>
      </c>
      <c r="D76" s="446" t="s">
        <v>1031</v>
      </c>
      <c r="E76" s="211"/>
    </row>
    <row r="77" spans="2:5" ht="30">
      <c r="B77" s="43">
        <v>48</v>
      </c>
      <c r="C77" s="214" t="s">
        <v>223</v>
      </c>
      <c r="D77" s="446" t="s">
        <v>1031</v>
      </c>
      <c r="E77" s="211"/>
    </row>
    <row r="78" spans="2:5">
      <c r="B78" s="43">
        <v>49</v>
      </c>
      <c r="C78" s="214" t="s">
        <v>224</v>
      </c>
      <c r="D78" s="477" t="s">
        <v>1031</v>
      </c>
      <c r="E78" s="478"/>
    </row>
    <row r="79" spans="2:5">
      <c r="B79" s="43">
        <v>50</v>
      </c>
      <c r="C79" s="214" t="s">
        <v>225</v>
      </c>
      <c r="D79" s="477" t="s">
        <v>1031</v>
      </c>
      <c r="E79" s="478"/>
    </row>
    <row r="80" spans="2:5">
      <c r="B80" s="119">
        <v>51</v>
      </c>
      <c r="C80" s="215" t="s">
        <v>226</v>
      </c>
      <c r="D80" s="448">
        <v>400</v>
      </c>
      <c r="E80" s="37"/>
    </row>
    <row r="81" spans="2:5">
      <c r="B81" s="601" t="s">
        <v>227</v>
      </c>
      <c r="C81" s="602"/>
      <c r="D81" s="602"/>
      <c r="E81" s="603"/>
    </row>
    <row r="82" spans="2:5" ht="30">
      <c r="B82" s="43">
        <v>52</v>
      </c>
      <c r="C82" s="214" t="s">
        <v>228</v>
      </c>
      <c r="D82" s="446"/>
      <c r="E82" s="211"/>
    </row>
    <row r="83" spans="2:5" ht="45">
      <c r="B83" s="43">
        <v>53</v>
      </c>
      <c r="C83" s="214" t="s">
        <v>229</v>
      </c>
      <c r="D83" s="446"/>
      <c r="E83" s="211"/>
    </row>
    <row r="84" spans="2:5" ht="45">
      <c r="B84" s="43">
        <v>54</v>
      </c>
      <c r="C84" s="214" t="s">
        <v>230</v>
      </c>
      <c r="D84" s="446"/>
      <c r="E84" s="211"/>
    </row>
    <row r="85" spans="2:5" hidden="1" outlineLevel="1">
      <c r="B85" s="43" t="s">
        <v>231</v>
      </c>
      <c r="C85" s="214" t="s">
        <v>165</v>
      </c>
      <c r="D85" s="447"/>
      <c r="E85" s="213"/>
    </row>
    <row r="86" spans="2:5" ht="45" collapsed="1">
      <c r="B86" s="43">
        <v>55</v>
      </c>
      <c r="C86" s="214" t="s">
        <v>232</v>
      </c>
      <c r="D86" s="446"/>
      <c r="E86" s="211"/>
    </row>
    <row r="87" spans="2:5" hidden="1" outlineLevel="1">
      <c r="B87" s="43">
        <v>56</v>
      </c>
      <c r="C87" s="214" t="s">
        <v>165</v>
      </c>
      <c r="D87" s="447"/>
      <c r="E87" s="213"/>
    </row>
    <row r="88" spans="2:5" ht="30" collapsed="1">
      <c r="B88" s="43" t="s">
        <v>1036</v>
      </c>
      <c r="C88" s="4" t="s">
        <v>233</v>
      </c>
      <c r="D88" s="446"/>
      <c r="E88" s="211"/>
    </row>
    <row r="89" spans="2:5">
      <c r="B89" s="43" t="s">
        <v>234</v>
      </c>
      <c r="C89" s="4" t="s">
        <v>235</v>
      </c>
      <c r="D89" s="446"/>
      <c r="E89" s="211"/>
    </row>
    <row r="90" spans="2:5">
      <c r="B90" s="119">
        <v>57</v>
      </c>
      <c r="C90" s="109" t="s">
        <v>236</v>
      </c>
      <c r="D90" s="448"/>
      <c r="E90" s="211"/>
    </row>
    <row r="91" spans="2:5">
      <c r="B91" s="119">
        <v>58</v>
      </c>
      <c r="C91" s="109" t="s">
        <v>237</v>
      </c>
      <c r="D91" s="448">
        <v>400</v>
      </c>
      <c r="E91" s="211"/>
    </row>
    <row r="92" spans="2:5">
      <c r="B92" s="119">
        <v>59</v>
      </c>
      <c r="C92" s="109" t="s">
        <v>238</v>
      </c>
      <c r="D92" s="448">
        <v>4536.58239615</v>
      </c>
      <c r="E92" s="211"/>
    </row>
    <row r="93" spans="2:5">
      <c r="B93" s="119">
        <v>60</v>
      </c>
      <c r="C93" s="109" t="s">
        <v>239</v>
      </c>
      <c r="D93" s="448">
        <v>20278.743297919998</v>
      </c>
      <c r="E93" s="37"/>
    </row>
    <row r="94" spans="2:5">
      <c r="B94" s="601" t="s">
        <v>240</v>
      </c>
      <c r="C94" s="602"/>
      <c r="D94" s="602"/>
      <c r="E94" s="603"/>
    </row>
    <row r="95" spans="2:5">
      <c r="B95" s="43">
        <v>61</v>
      </c>
      <c r="C95" s="214" t="s">
        <v>241</v>
      </c>
      <c r="D95" s="216">
        <v>0.1867</v>
      </c>
      <c r="E95" s="211"/>
    </row>
    <row r="96" spans="2:5">
      <c r="B96" s="43">
        <v>62</v>
      </c>
      <c r="C96" s="214" t="s">
        <v>242</v>
      </c>
      <c r="D96" s="216">
        <v>0.20399999999999999</v>
      </c>
      <c r="E96" s="211"/>
    </row>
    <row r="97" spans="2:5">
      <c r="B97" s="43">
        <v>63</v>
      </c>
      <c r="C97" s="214" t="s">
        <v>243</v>
      </c>
      <c r="D97" s="216">
        <v>0.22370000000000001</v>
      </c>
      <c r="E97" s="211"/>
    </row>
    <row r="98" spans="2:5">
      <c r="B98" s="43">
        <v>64</v>
      </c>
      <c r="C98" s="214" t="s">
        <v>244</v>
      </c>
      <c r="D98" s="216">
        <v>0.1462</v>
      </c>
      <c r="E98" s="211"/>
    </row>
    <row r="99" spans="2:5">
      <c r="B99" s="43">
        <v>65</v>
      </c>
      <c r="C99" s="4" t="s">
        <v>245</v>
      </c>
      <c r="D99" s="216">
        <v>2.5000000000098627E-2</v>
      </c>
      <c r="E99" s="211"/>
    </row>
    <row r="100" spans="2:5">
      <c r="B100" s="43">
        <v>66</v>
      </c>
      <c r="C100" s="4" t="s">
        <v>246</v>
      </c>
      <c r="D100" s="216">
        <v>2.5000000000098627E-2</v>
      </c>
      <c r="E100" s="211"/>
    </row>
    <row r="101" spans="2:5">
      <c r="B101" s="43">
        <v>67</v>
      </c>
      <c r="C101" s="4" t="s">
        <v>247</v>
      </c>
      <c r="D101" s="216">
        <v>4.500000000017753E-2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6">
        <v>0.13550000000000001</v>
      </c>
      <c r="E104" s="211"/>
    </row>
    <row r="105" spans="2:5" hidden="1" outlineLevel="1">
      <c r="B105" s="619" t="s">
        <v>253</v>
      </c>
      <c r="C105" s="620"/>
      <c r="D105" s="620"/>
      <c r="E105" s="621"/>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601" t="s">
        <v>255</v>
      </c>
      <c r="C109" s="602"/>
      <c r="D109" s="602"/>
      <c r="E109" s="603"/>
    </row>
    <row r="110" spans="2:5">
      <c r="B110" s="607">
        <v>72</v>
      </c>
      <c r="C110" s="610" t="s">
        <v>1037</v>
      </c>
      <c r="D110" s="613"/>
      <c r="E110" s="616"/>
    </row>
    <row r="111" spans="2:5">
      <c r="B111" s="608"/>
      <c r="C111" s="611"/>
      <c r="D111" s="614"/>
      <c r="E111" s="617"/>
    </row>
    <row r="112" spans="2:5">
      <c r="B112" s="609"/>
      <c r="C112" s="612"/>
      <c r="D112" s="615"/>
      <c r="E112" s="618"/>
    </row>
    <row r="113" spans="2:5" ht="45">
      <c r="B113" s="43">
        <v>73</v>
      </c>
      <c r="C113" s="214" t="s">
        <v>256</v>
      </c>
      <c r="D113" s="210"/>
      <c r="E113" s="211"/>
    </row>
    <row r="114" spans="2:5">
      <c r="B114" s="43">
        <v>74</v>
      </c>
      <c r="C114" s="214" t="s">
        <v>165</v>
      </c>
      <c r="D114" s="479"/>
      <c r="E114" s="478"/>
    </row>
    <row r="115" spans="2:5" ht="30">
      <c r="B115" s="43">
        <v>75</v>
      </c>
      <c r="C115" s="214" t="s">
        <v>1038</v>
      </c>
      <c r="D115" s="210"/>
      <c r="E115" s="211"/>
    </row>
    <row r="116" spans="2:5">
      <c r="B116" s="601" t="s">
        <v>257</v>
      </c>
      <c r="C116" s="602"/>
      <c r="D116" s="602"/>
      <c r="E116" s="603"/>
    </row>
    <row r="117" spans="2:5" ht="30">
      <c r="B117" s="43">
        <v>76</v>
      </c>
      <c r="C117" s="214" t="s">
        <v>258</v>
      </c>
      <c r="D117" s="479"/>
      <c r="E117" s="478"/>
    </row>
    <row r="118" spans="2:5">
      <c r="B118" s="43">
        <v>77</v>
      </c>
      <c r="C118" s="214" t="s">
        <v>259</v>
      </c>
      <c r="D118" s="479"/>
      <c r="E118" s="478"/>
    </row>
    <row r="119" spans="2:5" ht="30">
      <c r="B119" s="43">
        <v>78</v>
      </c>
      <c r="C119" s="214" t="s">
        <v>260</v>
      </c>
      <c r="D119" s="479"/>
      <c r="E119" s="478"/>
    </row>
    <row r="120" spans="2:5">
      <c r="B120" s="43">
        <v>79</v>
      </c>
      <c r="C120" s="214" t="s">
        <v>261</v>
      </c>
      <c r="D120" s="479"/>
      <c r="E120" s="478"/>
    </row>
    <row r="121" spans="2:5">
      <c r="B121" s="604" t="s">
        <v>262</v>
      </c>
      <c r="C121" s="605"/>
      <c r="D121" s="605"/>
      <c r="E121" s="606"/>
    </row>
    <row r="122" spans="2:5">
      <c r="B122" s="43">
        <v>80</v>
      </c>
      <c r="C122" s="214" t="s">
        <v>263</v>
      </c>
      <c r="D122" s="480"/>
      <c r="E122" s="478"/>
    </row>
    <row r="123" spans="2:5">
      <c r="B123" s="43">
        <v>81</v>
      </c>
      <c r="C123" s="214" t="s">
        <v>264</v>
      </c>
      <c r="D123" s="480"/>
      <c r="E123" s="478"/>
    </row>
    <row r="124" spans="2:5">
      <c r="B124" s="43">
        <v>82</v>
      </c>
      <c r="C124" s="214" t="s">
        <v>265</v>
      </c>
      <c r="D124" s="481"/>
      <c r="E124" s="478"/>
    </row>
    <row r="125" spans="2:5">
      <c r="B125" s="43">
        <v>83</v>
      </c>
      <c r="C125" s="214" t="s">
        <v>266</v>
      </c>
      <c r="D125" s="481"/>
      <c r="E125" s="478"/>
    </row>
    <row r="126" spans="2:5">
      <c r="B126" s="43">
        <v>84</v>
      </c>
      <c r="C126" s="214" t="s">
        <v>267</v>
      </c>
      <c r="D126" s="481"/>
      <c r="E126" s="478"/>
    </row>
    <row r="127" spans="2:5">
      <c r="B127" s="43">
        <v>85</v>
      </c>
      <c r="C127" s="214" t="s">
        <v>268</v>
      </c>
      <c r="D127" s="481"/>
      <c r="E127" s="478"/>
    </row>
  </sheetData>
  <mergeCells count="16">
    <mergeCell ref="B116:E116"/>
    <mergeCell ref="B121:E121"/>
    <mergeCell ref="B81:E81"/>
    <mergeCell ref="B109:E109"/>
    <mergeCell ref="B110:B112"/>
    <mergeCell ref="C110:C112"/>
    <mergeCell ref="D110:D112"/>
    <mergeCell ref="E110:E112"/>
    <mergeCell ref="B94:E94"/>
    <mergeCell ref="B105:E105"/>
    <mergeCell ref="B2:E2"/>
    <mergeCell ref="B8:E8"/>
    <mergeCell ref="B20:E20"/>
    <mergeCell ref="B72:E72"/>
    <mergeCell ref="B61:E61"/>
    <mergeCell ref="B51:E51"/>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37</vt:i4>
      </vt:variant>
    </vt:vector>
  </HeadingPairs>
  <TitlesOfParts>
    <vt:vector size="79"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Nikkerud, Marius</cp:lastModifiedBy>
  <cp:lastPrinted>2024-07-12T05:54:16Z</cp:lastPrinted>
  <dcterms:created xsi:type="dcterms:W3CDTF">2022-11-22T10:56:26Z</dcterms:created>
  <dcterms:modified xsi:type="dcterms:W3CDTF">2024-07-12T06:03:19Z</dcterms:modified>
</cp:coreProperties>
</file>