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66925"/>
  <mc:AlternateContent xmlns:mc="http://schemas.openxmlformats.org/markup-compatibility/2006">
    <mc:Choice Requires="x15">
      <x15ac:absPath xmlns:x15ac="http://schemas.microsoft.com/office/spreadsheetml/2010/11/ac" url="M:\Risikostyring og compliance\01 Strategi og planer\Controller risiko\CRDIV\Pilar 3\2023\"/>
    </mc:Choice>
  </mc:AlternateContent>
  <xr:revisionPtr revIDLastSave="0" documentId="13_ncr:1_{013C9116-F04D-41EC-9117-8E0329B70D80}" xr6:coauthVersionLast="47" xr6:coauthVersionMax="47" xr10:uidLastSave="{00000000-0000-0000-0000-000000000000}"/>
  <bookViews>
    <workbookView xWindow="-120" yWindow="-120" windowWidth="25440" windowHeight="15390" tabRatio="817" xr2:uid="{07246591-4280-4074-ADE9-FE0C3C5246B5}"/>
  </bookViews>
  <sheets>
    <sheet name="Contents" sheetId="1" r:id="rId1"/>
    <sheet name="EU OV1" sheetId="2" r:id="rId2"/>
    <sheet name="EU KM1" sheetId="3" r:id="rId3"/>
    <sheet name="EU INS1" sheetId="4" r:id="rId4"/>
    <sheet name="EU LI1" sheetId="9" r:id="rId5"/>
    <sheet name="EU LI2" sheetId="10" r:id="rId6"/>
    <sheet name="EU LI3" sheetId="11" r:id="rId7"/>
    <sheet name="EU CC1" sheetId="15" r:id="rId8"/>
    <sheet name="EU CC2" sheetId="16" r:id="rId9"/>
    <sheet name="EU CCA" sheetId="84" r:id="rId10"/>
    <sheet name="EU CCyB1" sheetId="18" r:id="rId11"/>
    <sheet name="EU CCyB2" sheetId="82" r:id="rId12"/>
    <sheet name="EU LR1-LRSum" sheetId="19" r:id="rId13"/>
    <sheet name="EU LR2-LRCom" sheetId="20" r:id="rId14"/>
    <sheet name="EU LR3_LRSpl" sheetId="21" r:id="rId15"/>
    <sheet name="EU LIQ1" sheetId="24" r:id="rId16"/>
    <sheet name="EU LIQ2" sheetId="26" r:id="rId17"/>
    <sheet name="EU CR1" sheetId="27" r:id="rId18"/>
    <sheet name="EU CR1-A" sheetId="30" r:id="rId19"/>
    <sheet name="EU CQ1" sheetId="33" r:id="rId20"/>
    <sheet name="EU CQ3" sheetId="35" r:id="rId21"/>
    <sheet name="EU CQ5" sheetId="37" r:id="rId22"/>
    <sheet name="EU CQ7" sheetId="40" r:id="rId23"/>
    <sheet name="EU CR3" sheetId="42" r:id="rId24"/>
    <sheet name="EU CR4" sheetId="44" r:id="rId25"/>
    <sheet name="EU CR5" sheetId="45" r:id="rId26"/>
    <sheet name="EU CCR1" sheetId="47" r:id="rId27"/>
    <sheet name="EU CCR2" sheetId="49" r:id="rId28"/>
    <sheet name="EU CCR3" sheetId="50" r:id="rId29"/>
    <sheet name="EU CCR5" sheetId="51" r:id="rId30"/>
    <sheet name="EU CCR6" sheetId="52" state="hidden" r:id="rId31"/>
    <sheet name="EU CCR8" sheetId="54" state="hidden" r:id="rId32"/>
    <sheet name="EU-SEC1" sheetId="55" state="hidden" r:id="rId33"/>
    <sheet name="EU-SEC2" sheetId="56" state="hidden" r:id="rId34"/>
    <sheet name="EU-SEC3" sheetId="57" state="hidden" r:id="rId35"/>
    <sheet name="EU-SEC4" sheetId="58" state="hidden" r:id="rId36"/>
    <sheet name="EU-SEC5" sheetId="59" state="hidden" r:id="rId37"/>
    <sheet name="EU REM1" sheetId="65" r:id="rId38"/>
    <sheet name="EU REM2" sheetId="66" r:id="rId39"/>
    <sheet name="EU REM4" sheetId="67" state="hidden" r:id="rId40"/>
    <sheet name="EU REM5" sheetId="68" r:id="rId41"/>
    <sheet name="EU AE1" sheetId="69" r:id="rId42"/>
    <sheet name="EU AE2" sheetId="70" r:id="rId43"/>
    <sheet name="EU AE3" sheetId="71" r:id="rId44"/>
    <sheet name="EU IRRBB1" sheetId="77" r:id="rId45"/>
    <sheet name="EU KM2" sheetId="78" r:id="rId46"/>
    <sheet name="EU TLAC1" sheetId="79" r:id="rId47"/>
    <sheet name="EU TLAC3" sheetId="81" r:id="rId48"/>
  </sheets>
  <externalReferences>
    <externalReference r:id="rId49"/>
    <externalReference r:id="rId50"/>
    <externalReference r:id="rId51"/>
  </externalReferences>
  <definedNames>
    <definedName name="_AMO_UniqueIdentifier" hidden="1">"'e2b719b9-5897-4b3d-bd66-92d2872a1267'"</definedName>
    <definedName name="_xlnm._FilterDatabase" localSheetId="0" hidden="1">Contents!$C$4:$G$61</definedName>
    <definedName name="hx_c0100_r0285_c0010" localSheetId="9">'[1]EU CC1'!$I$46</definedName>
    <definedName name="hx_c0100_r0285_c0010">#REF!</definedName>
    <definedName name="hx_c0100_r0472_c0010" localSheetId="9">'[1]EU CC1'!$J$33</definedName>
    <definedName name="hx_c0100_r0472_c0010">#REF!</definedName>
    <definedName name="hx_c0100_r0513_c0010" localSheetId="9">'[1]EU CC1'!$J$46</definedName>
    <definedName name="hx_c0100_r0513_c0010">#REF!</definedName>
    <definedName name="hx_c0100_r0514_c0010" localSheetId="9">'[1]EU CC1'!$K$46</definedName>
    <definedName name="hx_c0100_r0514_c0010">#REF!</definedName>
    <definedName name="hx_c0100_r0520_c0010" localSheetId="9">'[1]EU CC1'!$F$46</definedName>
    <definedName name="hx_c0100_r0520_c0010">#REF!</definedName>
    <definedName name="hx_c0100_r0524_c0010" localSheetId="9">'[1]EU CC1'!$G$46</definedName>
    <definedName name="hx_c0100_r0524_c0010">#REF!</definedName>
    <definedName name="hx_c0100_r0529_c0010" localSheetId="9">'[1]EU CC1'!$H$46</definedName>
    <definedName name="hx_c0100_r0529_c0010">#REF!</definedName>
    <definedName name="hx_c0100_r0580_c0010" localSheetId="9">'[1]EU CC1'!$F$60</definedName>
    <definedName name="hx_c0100_r0580_c0010">#REF!</definedName>
    <definedName name="hx_c0100_r0622_c0010" localSheetId="9">'[1]EU CC1'!$G$60</definedName>
    <definedName name="hx_c0100_r0622_c0010">#REF!</definedName>
    <definedName name="hx_c0100_r0660_c0010" localSheetId="9">'[1]EU CC1'!$F$53</definedName>
    <definedName name="hx_c0100_r0660_c0010">#REF!</definedName>
    <definedName name="hx_c0100_r0670_c0010" localSheetId="9">'[1]EU CC1'!$F$56</definedName>
    <definedName name="hx_c0100_r0670_c0010">#REF!</definedName>
    <definedName name="hx_c0100_r0680_c0010" localSheetId="9">'[1]EU CC1'!$C$57</definedName>
    <definedName name="hx_c0100_r0680_c0010">#REF!</definedName>
    <definedName name="hx_c0100_r0730_c0010" localSheetId="9">'[1]EU CC1'!$F$66</definedName>
    <definedName name="hx_c0100_r0730_c0010">#REF!</definedName>
    <definedName name="hx_c0100_r0744_c0010" localSheetId="9">'[1]EU CC1'!$G$66</definedName>
    <definedName name="hx_c0100_r0744_c0010">#REF!</definedName>
    <definedName name="hx_c0100_r0748_c0010" localSheetId="9">'[1]EU CC1'!$H$66</definedName>
    <definedName name="hx_c0100_r0748_c0010">#REF!</definedName>
    <definedName name="hx_c0100_r0771_c0010" localSheetId="9">'[1]EU CC1'!$F$71</definedName>
    <definedName name="hx_c0100_r0771_c0010">#REF!</definedName>
    <definedName name="hx_c0100_r0791_c0010" localSheetId="9">'[1]EU CC1'!$G$71</definedName>
    <definedName name="hx_c0100_r0791_c0010">#REF!</definedName>
    <definedName name="hx_c0100_r0800_c0010" localSheetId="9">'[1]EU CC1'!$F$80</definedName>
    <definedName name="hx_c0100_r0800_c0010">#REF!</definedName>
    <definedName name="hx_c0100_r0842_c0010" localSheetId="9">'[1]EU CC1'!$G$80</definedName>
    <definedName name="hx_c0100_r0842_c0010">#REF!</definedName>
    <definedName name="hx_c0100_r0880_c0010" localSheetId="9">'[1]EU CC1'!$F$72</definedName>
    <definedName name="hx_c0100_r0880_c0010">#REF!</definedName>
    <definedName name="hx_c0100_r0890_c0010" localSheetId="9">'[1]EU CC1'!$C$75</definedName>
    <definedName name="hx_c0100_r0890_c0010">#REF!</definedName>
    <definedName name="hx_c0100_r0960_c0010" localSheetId="9">'[1]EU CC1'!$F$87</definedName>
    <definedName name="hx_c0100_r0960_c0010">#REF!</definedName>
    <definedName name="hx_c0100_r0974_c0010" localSheetId="9">'[1]EU CC1'!$G$87</definedName>
    <definedName name="hx_c0100_r0974_c0010">#REF!</definedName>
    <definedName name="hx_c0100_r0978_c0010" localSheetId="9">'[1]EU CC1'!$H$87</definedName>
    <definedName name="hx_c0100_r0978_c0010">#REF!</definedName>
    <definedName name="hx_c02.00_r010_c010" localSheetId="9">[1]KM1!$C$11</definedName>
    <definedName name="hx_c02.00_r010_c010">[2]KM1!$D$11</definedName>
    <definedName name="hx_c0200_r0010_c0010" localSheetId="9">'[3]EU CCyB2'!#REF!</definedName>
    <definedName name="hx_c0200_r0010_c0010">'EU CCyB2'!#REF!</definedName>
    <definedName name="hx_c0200_r060_c010" localSheetId="9">'[1]EU OV1'!$G$7</definedName>
    <definedName name="hx_c0200_r060_c010">#REF!</definedName>
    <definedName name="hx_c0200_r600_c010" localSheetId="9">'[1]EU OV1'!$C$35</definedName>
    <definedName name="hx_c0200_r600_c010">#REF!</definedName>
    <definedName name="hx_c03.00_r010_c010" localSheetId="9">[1]KM1!$C$13</definedName>
    <definedName name="hx_c03.00_r010_c010">[2]KM1!$D$13</definedName>
    <definedName name="hx_c0300_r0130_c0010" localSheetId="9">[1]KM1!$C$20</definedName>
    <definedName name="hx_c0300_r0130_c0010">[2]KM1!$D$20</definedName>
    <definedName name="hx_c0300_r0140_c0010" localSheetId="9">'[1]EU CC1'!$F$101</definedName>
    <definedName name="hx_c0300_r0140_c0010">#REF!</definedName>
    <definedName name="hx_c0300_r0150_c0010" localSheetId="9">[1]KM1!$G$19</definedName>
    <definedName name="hx_c0300_r0150_c0010">[2]KM1!$L$19</definedName>
    <definedName name="hx_c0400_r0750_c0010" localSheetId="9">'[1]EU CC1'!$F$97</definedName>
    <definedName name="hx_c0400_r0750_c0010">#REF!</definedName>
    <definedName name="hx_c0400_r0760_c0010" localSheetId="9">'[1]EU CC1'!$G$97</definedName>
    <definedName name="hx_c0400_r0760_c0010">#REF!</definedName>
    <definedName name="hx_c0400_r0770_c0010" localSheetId="9">'[3]EU CCyB2'!#REF!</definedName>
    <definedName name="hx_c0400_r0770_c0010">'EU CCyB2'!#REF!</definedName>
    <definedName name="hx_c0400_r0780_c0010" localSheetId="9">'[1]EU CC1'!$F$99</definedName>
    <definedName name="hx_c0400_r0780_c0010">#REF!</definedName>
    <definedName name="hx_c0501_r0061_c0020" localSheetId="9">'[1]EU CC1'!$C$54</definedName>
    <definedName name="hx_c0501_r0061_c0020">#REF!</definedName>
    <definedName name="hx_c0501_r0061_c0030" localSheetId="9">'[1]EU CC1'!$C$73</definedName>
    <definedName name="hx_c0501_r0061_c0030">#REF!</definedName>
    <definedName name="hx_c0501_r0062_c0020" localSheetId="9">'[1]EU CC1'!$C$55</definedName>
    <definedName name="hx_c0501_r0062_c0020">#REF!</definedName>
    <definedName name="hx_c0501_r0062_c0030" localSheetId="9">'[1]EU CC1'!$C$74</definedName>
    <definedName name="hx_c0501_r0062_c0030">#REF!</definedName>
    <definedName name="hx_c0700a_s001_r080_c040" localSheetId="9">'[1]EU LI2'!$C$10</definedName>
    <definedName name="hx_c0700a_s001_r080_c040">#REF!</definedName>
    <definedName name="hx_c0700a_s001_r080_c200" localSheetId="9">'[1]EU LI2'!$I$10</definedName>
    <definedName name="hx_c0700a_s001_r080_c200">#REF!</definedName>
    <definedName name="hx_c0700a_s001_r110_c200" localSheetId="9">'[1]EU LI2'!$I$12</definedName>
    <definedName name="hx_c0700a_s001_r110_c200">#REF!</definedName>
    <definedName name="hx_c0700a_s001_r110_c220" localSheetId="9">'[1]EU OV1'!$C$14</definedName>
    <definedName name="hx_c0700a_s001_r110_c220">#REF!</definedName>
    <definedName name="hx_c0700a_s001_r250_c220" localSheetId="9">'[1]EU OV1'!$C$38</definedName>
    <definedName name="hx_c0700a_s001_r250_c220">#REF!</definedName>
    <definedName name="hx_c0700a_s002_r070_c220" localSheetId="9">'[1]EU CR4'!$J$7</definedName>
    <definedName name="hx_c0700a_s002_r070_c220">#REF!</definedName>
    <definedName name="hx_c0700a_s002_r080_c220" localSheetId="9">'[1]EU CR4'!$K$7</definedName>
    <definedName name="hx_c0700a_s002_r080_c220">#REF!</definedName>
    <definedName name="hx_c0700a_s003_r070_c220" localSheetId="9">'[1]EU CR4'!$J$8</definedName>
    <definedName name="hx_c0700a_s003_r070_c220">#REF!</definedName>
    <definedName name="hx_c0700a_s003_r080_c220" localSheetId="9">'[1]EU CR4'!$K$8</definedName>
    <definedName name="hx_c0700a_s003_r080_c220">#REF!</definedName>
    <definedName name="hx_c0700a_s004_r070_c220" localSheetId="9">'[1]EU CR4'!$J$9</definedName>
    <definedName name="hx_c0700a_s004_r070_c220">#REF!</definedName>
    <definedName name="hx_c0700a_s004_r080_c220" localSheetId="9">'[1]EU CR4'!$K$9</definedName>
    <definedName name="hx_c0700a_s004_r080_c220">#REF!</definedName>
    <definedName name="hx_c0700a_s005_r070_c220" localSheetId="9">'[1]EU CR4'!$J$10</definedName>
    <definedName name="hx_c0700a_s005_r070_c220">#REF!</definedName>
    <definedName name="hx_c0700a_s005_r080_c220" localSheetId="9">'[1]EU CR4'!$K$10</definedName>
    <definedName name="hx_c0700a_s005_r080_c220">#REF!</definedName>
    <definedName name="hx_c0700a_s006_r070_c220" localSheetId="9">'[1]EU CR4'!$J$11</definedName>
    <definedName name="hx_c0700a_s006_r070_c220">#REF!</definedName>
    <definedName name="hx_c0700a_s006_r080_c220" localSheetId="9">'[1]EU CR4'!$K$11</definedName>
    <definedName name="hx_c0700a_s006_r080_c220">#REF!</definedName>
    <definedName name="hx_c0700a_s007_r070_c220" localSheetId="9">'[1]EU CR4'!$J$12</definedName>
    <definedName name="hx_c0700a_s007_r070_c220">#REF!</definedName>
    <definedName name="hx_c0700a_s007_r080_c220" localSheetId="9">'[1]EU CR4'!$K$12</definedName>
    <definedName name="hx_c0700a_s007_r080_c220">#REF!</definedName>
    <definedName name="hx_c0700a_s008_r070_c220" localSheetId="9">'[1]EU CR4'!$J$13</definedName>
    <definedName name="hx_c0700a_s008_r070_c220">#REF!</definedName>
    <definedName name="hx_c0700a_s008_r080_c220" localSheetId="9">'[1]EU CR4'!$K$13</definedName>
    <definedName name="hx_c0700a_s008_r080_c220">#REF!</definedName>
    <definedName name="hx_c0700a_s009_r070_c220" localSheetId="9">'[1]EU CR4'!$J$14</definedName>
    <definedName name="hx_c0700a_s009_r070_c220">#REF!</definedName>
    <definedName name="hx_c0700a_s009_r080_c220" localSheetId="9">'[1]EU CR4'!$K$14</definedName>
    <definedName name="hx_c0700a_s009_r080_c220">#REF!</definedName>
    <definedName name="hx_c0700a_s010_r070_c220" localSheetId="9">'[1]EU CR4'!$J$15</definedName>
    <definedName name="hx_c0700a_s010_r070_c220">#REF!</definedName>
    <definedName name="hx_c0700a_s010_r080_c220" localSheetId="9">'[1]EU CR4'!$K$15</definedName>
    <definedName name="hx_c0700a_s010_r080_c220">#REF!</definedName>
    <definedName name="hx_c0700a_s011_r070_c040" localSheetId="9">'[1]EU CR4'!$C$16</definedName>
    <definedName name="hx_c0700a_s011_r070_c040">#REF!</definedName>
    <definedName name="hx_c0700a_s011_r070_c220" localSheetId="9">'[1]EU CR4'!$J$16</definedName>
    <definedName name="hx_c0700a_s011_r070_c220">#REF!</definedName>
    <definedName name="hx_c0700a_s011_r080_c220" localSheetId="9">'[1]EU CR4'!$K$16</definedName>
    <definedName name="hx_c0700a_s011_r080_c220">#REF!</definedName>
    <definedName name="hx_c0700a_s012_r070_c220" localSheetId="9">'[1]EU CR4'!$J$17</definedName>
    <definedName name="hx_c0700a_s012_r070_c220">#REF!</definedName>
    <definedName name="hx_c0700a_s012_r080_c220" localSheetId="9">'[1]EU CR4'!$K$17</definedName>
    <definedName name="hx_c0700a_s012_r080_c220">#REF!</definedName>
    <definedName name="hx_c0700a_s013_r070_c040" localSheetId="9">'[1]EU CR4'!$C$18</definedName>
    <definedName name="hx_c0700a_s013_r070_c040">#REF!</definedName>
    <definedName name="hx_c0700a_s013_r070_c220" localSheetId="9">'[1]EU CR4'!$J$18</definedName>
    <definedName name="hx_c0700a_s013_r070_c220">#REF!</definedName>
    <definedName name="hx_c0700a_s013_r080_c220" localSheetId="9">'[1]EU CR4'!$K$18</definedName>
    <definedName name="hx_c0700a_s013_r080_c220">#REF!</definedName>
    <definedName name="hx_c0700a_s014_r070_c220" localSheetId="9">'[1]EU CR4'!$J$19</definedName>
    <definedName name="hx_c0700a_s014_r070_c220">#REF!</definedName>
    <definedName name="hx_c0700a_s014_r080_c220" localSheetId="9">'[1]EU CR4'!$K$19</definedName>
    <definedName name="hx_c0700a_s014_r080_c220">#REF!</definedName>
    <definedName name="hx_c0700a_s015_r070_c220" localSheetId="9">'[1]EU CR4'!$J$20</definedName>
    <definedName name="hx_c0700a_s015_r070_c220">#REF!</definedName>
    <definedName name="hx_c0700a_s015_r080_c220" localSheetId="9">'[1]EU CR4'!$K$20</definedName>
    <definedName name="hx_c0700a_s015_r080_c220">#REF!</definedName>
    <definedName name="hx_c0700a_s016_r070_c220" localSheetId="9">'[1]EU CR4'!$J$21</definedName>
    <definedName name="hx_c0700a_s016_r070_c220">#REF!</definedName>
    <definedName name="hx_c0700a_s016_r080_c220" localSheetId="9">'[1]EU CR4'!$K$21</definedName>
    <definedName name="hx_c0700a_s016_r080_c220">#REF!</definedName>
    <definedName name="hx_c0700a_s017_r070_c220" localSheetId="9">'[1]EU CR4'!$J$22</definedName>
    <definedName name="hx_c0700a_s017_r070_c220">#REF!</definedName>
    <definedName name="hx_c0700a_s017_r080_c220" localSheetId="9">'[1]EU CR4'!$K$22</definedName>
    <definedName name="hx_c0700a_s017_r080_c220">#REF!</definedName>
    <definedName name="hx_c4700_r0061_c0010" localSheetId="9">'[1]EU LR1-LRSum'!$E$12</definedName>
    <definedName name="hx_c4700_r0061_c0010">#REF!</definedName>
    <definedName name="hx_c4700_r0091_c0010" localSheetId="9">'[1]EU LR1-LRSum'!$F$12</definedName>
    <definedName name="hx_c4700_r0091_c0010">#REF!</definedName>
    <definedName name="hx_c4700_r0150_c0010" localSheetId="9">'[1]EU LR1-LRSum'!$E$14</definedName>
    <definedName name="hx_c4700_r0150_c0010">#REF!</definedName>
    <definedName name="hx_c4700_r0160_c0010" localSheetId="9">'[1]EU LR1-LRSum'!$F$14</definedName>
    <definedName name="hx_c4700_r0160_c0010">#REF!</definedName>
    <definedName name="hx_c4700_r0170_c0010" localSheetId="9">'[1]EU LR1-LRSum'!$G$14</definedName>
    <definedName name="hx_c4700_r0170_c0010">#REF!</definedName>
    <definedName name="hx_c4700_r0180_c0010" localSheetId="9">'[1]EU LR1-LRSum'!$H$14</definedName>
    <definedName name="hx_c4700_r0180_c0010">#REF!</definedName>
    <definedName name="hx_c4700_r0186_c0010" localSheetId="9">'[1]EU LR1-LRSum'!$E$10</definedName>
    <definedName name="hx_c4700_r0186_c0010">#REF!</definedName>
    <definedName name="hx_c4700_r0187_c0010" localSheetId="9">'[1]EU LR1-LRSum'!$F$10</definedName>
    <definedName name="hx_c4700_r0187_c0010">#REF!</definedName>
    <definedName name="hx_c4700_r0191_c0010" localSheetId="9">'[1]EU LR2-LRCom'!$C$12</definedName>
    <definedName name="hx_c4700_r0191_c0010">#REF!</definedName>
    <definedName name="hx_c4700_r0194_c0010" localSheetId="9">'[1]EU LR1-LRSum'!$E$11</definedName>
    <definedName name="hx_c4700_r0194_c0010">#REF!</definedName>
    <definedName name="hx_c4700_r0196_c0010" localSheetId="9">'[1]EU LR1-LRSum'!$F$11</definedName>
    <definedName name="hx_c4700_r0196_c0010">#REF!</definedName>
    <definedName name="hx_c4700_r0197_c0010" localSheetId="9">'[1]EU LR1-LRSum'!$G$11</definedName>
    <definedName name="hx_c4700_r0197_c0010">#REF!</definedName>
    <definedName name="hx_c4700_r0198_c0010" localSheetId="9">'[1]EU LR1-LRSum'!$H$11</definedName>
    <definedName name="hx_c4700_r0198_c0010">#REF!</definedName>
    <definedName name="hx_c4700_r0200_c0010" localSheetId="9">'[1]EU LR2-LRCom'!$C$9</definedName>
    <definedName name="hx_c4700_r0200_c0010">#REF!</definedName>
    <definedName name="hx_c4700_r0210_c0010" localSheetId="9">'[1]EU LR2-LRCom'!$C$10</definedName>
    <definedName name="hx_c4700_r0210_c0010">#REF!</definedName>
    <definedName name="hx_c4700_r0230_c0010" localSheetId="9">'[1]EU LR2-LRCom'!$C$11</definedName>
    <definedName name="hx_c4700_r0230_c0010">#REF!</definedName>
    <definedName name="hx_c4700_r0310_c0010" localSheetId="9">'[1]EU LR2-LRCom'!$C$53</definedName>
    <definedName name="hx_c4700_r0310_c0010">#REF!</definedName>
    <definedName name="hx_c4700_r300_c010" localSheetId="9">'[1]EU LR1-LRSum'!$C$19</definedName>
    <definedName name="hx_c4700_r300_c010">#REF!</definedName>
    <definedName name="hx_c7400a_r0010_c0140" localSheetId="9">[1]KM1!$G$44</definedName>
    <definedName name="hx_c7400a_r0010_c0140">[2]KM1!$L$44</definedName>
    <definedName name="hx_c7400a_r0010_c0150" localSheetId="9">[1]KM1!$H$44</definedName>
    <definedName name="hx_c7400a_r0010_c0150">[2]KM1!$M$44</definedName>
    <definedName name="hx_c7400a_r0010_c0160" localSheetId="9">[1]KM1!$I$44</definedName>
    <definedName name="hx_c7400a_r0010_c0160">[2]KM1!$N$44</definedName>
    <definedName name="_xlnm.Print_Area" localSheetId="0">Contents!$A$1:$G$79</definedName>
    <definedName name="_xlnm.Print_Area" localSheetId="41">'EU AE1'!$A$1:$K$16</definedName>
    <definedName name="_xlnm.Print_Area" localSheetId="42">'EU AE2'!$A$1:$G$22</definedName>
    <definedName name="_xlnm.Print_Area" localSheetId="8">'EU CC2'!$A$1:$E$48</definedName>
    <definedName name="_xlnm.Print_Area" localSheetId="9">'EU CCA'!$A$1:$H$54</definedName>
    <definedName name="_xlnm.Print_Area" localSheetId="26">'EU CCR1'!$A$1:$K$17</definedName>
    <definedName name="_xlnm.Print_Area" localSheetId="27">'EU CCR2'!$A$1:$E$19</definedName>
    <definedName name="_xlnm.Print_Area" localSheetId="28">'EU CCR3'!$A$1:$O$18</definedName>
    <definedName name="_xlnm.Print_Area" localSheetId="29">'EU CCR5'!$A$1:$K$22</definedName>
    <definedName name="_xlnm.Print_Area" localSheetId="30">'EU CCR6'!$A$1:$E$17</definedName>
    <definedName name="_xlnm.Print_Area" localSheetId="31">'EU CCR8'!$A$1:$E$26</definedName>
    <definedName name="_xlnm.Print_Area" localSheetId="10">'EU CCyB1'!$A$1:$G$11</definedName>
    <definedName name="_xlnm.Print_Area" localSheetId="11">'EU CCyB2'!$A$1:$D$8</definedName>
    <definedName name="_xlnm.Print_Area" localSheetId="19">'EU CQ1'!$A$1:$K$19</definedName>
    <definedName name="_xlnm.Print_Area" localSheetId="20">'EU CQ3'!$A$1:$O$33</definedName>
    <definedName name="_xlnm.Print_Area" localSheetId="21">'EU CQ5'!$A$1:$I$29</definedName>
    <definedName name="_xlnm.Print_Area" localSheetId="22">'EU CQ7'!$A$1:$F$16</definedName>
    <definedName name="_xlnm.Print_Area" localSheetId="17">'EU CR1'!$A$1:$R$31</definedName>
    <definedName name="_xlnm.Print_Area" localSheetId="18">'EU CR1-A'!$A$1:$I$10</definedName>
    <definedName name="_xlnm.Print_Area" localSheetId="24">'EU CR4'!$A$1:$I$24</definedName>
    <definedName name="_xlnm.Print_Area" localSheetId="25">'EU CR5'!$A$1:$T$24</definedName>
    <definedName name="_xlnm.Print_Area" localSheetId="44">'EU IRRBB1'!$A$1:$G$13</definedName>
    <definedName name="_xlnm.Print_Area" localSheetId="2">'EU KM1'!$A$1:$H$52</definedName>
    <definedName name="_xlnm.Print_Area" localSheetId="45">'EU KM2'!$A$1:$E$24</definedName>
    <definedName name="_xlnm.Print_Area" localSheetId="5">'EU LI2'!$A$1:$H$19</definedName>
    <definedName name="_xlnm.Print_Area" localSheetId="6">'EU LI3'!$A$1:$I$12</definedName>
    <definedName name="_xlnm.Print_Area" localSheetId="15">'EU LIQ1'!$A$1:$K$45</definedName>
    <definedName name="_xlnm.Print_Area" localSheetId="16">'EU LIQ2'!$A$1:$H$44</definedName>
    <definedName name="_xlnm.Print_Area" localSheetId="12">'EU LR1-LRSum'!$A$1:$D$22</definedName>
    <definedName name="_xlnm.Print_Area" localSheetId="13">'EU LR2-LRCom'!$A$1:$E$73</definedName>
    <definedName name="_xlnm.Print_Area" localSheetId="14">'EU LR3_LRSpl'!$A$1:$D$19</definedName>
    <definedName name="_xlnm.Print_Area" localSheetId="1">'EU OV1'!$A$1:$F$44</definedName>
    <definedName name="_xlnm.Print_Area" localSheetId="37">'EU REM1'!$A$1:$I$29</definedName>
    <definedName name="_xlnm.Print_Area" localSheetId="38">'EU REM2'!$A$1:$H$20</definedName>
    <definedName name="_xlnm.Print_Area" localSheetId="39">'EU REM4'!$A$1:$D$17</definedName>
    <definedName name="_xlnm.Print_Area" localSheetId="40">'EU REM5'!$A$1:$M$14</definedName>
    <definedName name="_xlnm.Print_Area" localSheetId="46">'EU TLAC1'!$A$1:$D$51</definedName>
    <definedName name="_xlnm.Print_Area" localSheetId="47">'EU TLAC3'!$A$1:$K$17</definedName>
    <definedName name="_xlnm.Print_Area" localSheetId="32">'EU-SEC1'!$A$1:$R$21</definedName>
    <definedName name="_xlnm.Print_Area" localSheetId="33">'EU-SEC2'!$A$1:$O$20</definedName>
    <definedName name="_xlnm.Print_Area" localSheetId="34">'EU-SEC3'!$A$1:$U$20</definedName>
    <definedName name="_xlnm.Print_Area" localSheetId="35">'EU-SEC4'!$A$1:$U$20</definedName>
    <definedName name="_xlnm.Print_Titles" localSheetId="0">Contents!$4:$4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 l="1"/>
  <c r="G7" i="3"/>
  <c r="H7" i="3"/>
  <c r="E7" i="3"/>
  <c r="D4" i="84"/>
  <c r="G17" i="1" l="1"/>
  <c r="D4" i="45"/>
  <c r="G11" i="1" l="1"/>
  <c r="G22" i="1"/>
  <c r="G17" i="51"/>
  <c r="B4" i="11"/>
  <c r="D4" i="47"/>
  <c r="D4" i="49"/>
  <c r="D4" i="50"/>
  <c r="D4" i="55"/>
  <c r="D4" i="59"/>
  <c r="E4" i="66"/>
  <c r="D4" i="68"/>
  <c r="D4" i="67"/>
  <c r="F4" i="65"/>
  <c r="G67" i="1" l="1"/>
  <c r="G66" i="1"/>
  <c r="G65" i="1"/>
  <c r="G63" i="1"/>
  <c r="G61" i="1"/>
  <c r="G60" i="1"/>
  <c r="G59" i="1"/>
  <c r="G57" i="1"/>
  <c r="G56" i="1"/>
  <c r="G55" i="1"/>
  <c r="G54" i="1"/>
  <c r="G52" i="1"/>
  <c r="G51" i="1"/>
  <c r="G50" i="1"/>
  <c r="G49" i="1"/>
  <c r="G48" i="1"/>
  <c r="G46" i="1"/>
  <c r="G45" i="1"/>
  <c r="G44" i="1"/>
  <c r="G43" i="1"/>
  <c r="G42" i="1"/>
  <c r="G41" i="1"/>
  <c r="G39" i="1"/>
  <c r="G38" i="1"/>
  <c r="G36" i="1"/>
  <c r="G34" i="1"/>
  <c r="G33" i="1"/>
  <c r="G32" i="1"/>
  <c r="G31" i="1"/>
  <c r="G30" i="1"/>
  <c r="G29" i="1"/>
  <c r="G27" i="1"/>
  <c r="G26" i="1"/>
  <c r="G24" i="1"/>
  <c r="G23" i="1"/>
  <c r="G20" i="1"/>
  <c r="G19" i="1"/>
  <c r="G16" i="1"/>
  <c r="G13" i="1"/>
  <c r="G15" i="1"/>
  <c r="G12" i="1"/>
  <c r="G9" i="1"/>
  <c r="D7" i="3"/>
  <c r="D4" i="81" l="1"/>
  <c r="K17" i="81"/>
  <c r="K16" i="81"/>
  <c r="K15" i="81"/>
  <c r="K14" i="81"/>
  <c r="K13" i="81"/>
  <c r="K12" i="81"/>
  <c r="K11" i="81"/>
  <c r="J10" i="81"/>
  <c r="K10" i="81" s="1"/>
  <c r="K9" i="81"/>
  <c r="D4" i="79"/>
  <c r="D7" i="78" l="1"/>
  <c r="D4" i="26"/>
  <c r="D7" i="77"/>
  <c r="D4" i="71"/>
  <c r="D4" i="70"/>
  <c r="D4" i="69"/>
  <c r="E4" i="40"/>
  <c r="D4" i="42"/>
  <c r="F7" i="77" l="1"/>
  <c r="E7" i="77"/>
  <c r="G7" i="77" s="1"/>
  <c r="E4" i="58"/>
  <c r="E4" i="57"/>
  <c r="D4" i="56"/>
  <c r="D4" i="54"/>
  <c r="D4" i="52"/>
  <c r="D4" i="51"/>
  <c r="D4" i="37" l="1"/>
  <c r="D4" i="35"/>
  <c r="D4" i="33"/>
  <c r="D4" i="30" l="1"/>
  <c r="D4" i="4"/>
  <c r="D4" i="27"/>
  <c r="D7" i="24" l="1"/>
  <c r="H7" i="24" s="1"/>
  <c r="E7" i="24" l="1"/>
  <c r="F7" i="24" l="1"/>
  <c r="I7" i="24"/>
  <c r="D4" i="44"/>
  <c r="D4" i="9"/>
  <c r="D4" i="10"/>
  <c r="G7" i="24" l="1"/>
  <c r="K7" i="24" s="1"/>
  <c r="J7" i="24"/>
  <c r="B19" i="16"/>
  <c r="B20" i="16" s="1"/>
  <c r="B21" i="16" s="1"/>
  <c r="D7" i="2"/>
  <c r="D5" i="21"/>
  <c r="D7" i="20"/>
  <c r="E7" i="20" s="1"/>
  <c r="D5" i="15"/>
  <c r="D4" i="18"/>
  <c r="D5" i="82"/>
  <c r="D5" i="19"/>
  <c r="D7" i="16"/>
  <c r="E7" i="2" l="1"/>
  <c r="F7" i="2"/>
  <c r="B41" i="16" l="1"/>
  <c r="B42" i="16" s="1"/>
  <c r="B47" i="16" s="1"/>
  <c r="B48" i="16" s="1"/>
  <c r="B29" i="16"/>
  <c r="B30" i="16" s="1"/>
  <c r="B31" i="16" s="1"/>
  <c r="B32" i="16" s="1"/>
  <c r="B33" i="16" s="1"/>
  <c r="B34" i="16" s="1"/>
  <c r="B35" i="16" s="1"/>
  <c r="B38" i="16" s="1"/>
  <c r="B12" i="16"/>
  <c r="B13" i="16" s="1"/>
  <c r="B14" i="16" s="1"/>
  <c r="B15" i="16" s="1"/>
  <c r="B16" i="16" l="1"/>
  <c r="B17" i="16" s="1"/>
  <c r="B18" i="16" s="1"/>
  <c r="B22" i="16" s="1"/>
  <c r="B23" i="16" s="1"/>
  <c r="B24" i="16" s="1"/>
  <c r="B28" i="9" l="1"/>
  <c r="B29" i="9" s="1"/>
  <c r="B30" i="9" s="1"/>
  <c r="B31" i="9" s="1"/>
  <c r="B32" i="9" s="1"/>
  <c r="B33" i="9" s="1"/>
  <c r="B34" i="9" s="1"/>
  <c r="B12" i="9" l="1"/>
  <c r="B13" i="9" s="1"/>
  <c r="B14" i="9" s="1"/>
  <c r="B15" i="9" l="1"/>
  <c r="B16" i="9" s="1"/>
  <c r="B17" i="9" s="1"/>
  <c r="B18" i="9" s="1"/>
  <c r="B19" i="9" s="1"/>
  <c r="B20" i="9" s="1"/>
  <c r="B21" i="9" s="1"/>
</calcChain>
</file>

<file path=xl/sharedStrings.xml><?xml version="1.0" encoding="utf-8"?>
<sst xmlns="http://schemas.openxmlformats.org/spreadsheetml/2006/main" count="3200" uniqueCount="1355">
  <si>
    <t>Annex I</t>
  </si>
  <si>
    <t>Total own funds requirements</t>
  </si>
  <si>
    <t>a</t>
  </si>
  <si>
    <t>b</t>
  </si>
  <si>
    <t>c</t>
  </si>
  <si>
    <t>Credit risk (excluding CCR)</t>
  </si>
  <si>
    <t xml:space="preserve">Of which the standardised approach </t>
  </si>
  <si>
    <t>Of which slotting approach</t>
  </si>
  <si>
    <t>EU 4a</t>
  </si>
  <si>
    <t>Of which equities under the simple riskweighted approach</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</si>
  <si>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</si>
  <si>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</si>
  <si>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</si>
  <si>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</si>
  <si>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</si>
  <si>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</si>
  <si>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</si>
  <si>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</si>
  <si>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</si>
  <si>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</si>
  <si>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</si>
  <si>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</si>
  <si>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</si>
  <si>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</si>
  <si>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</si>
  <si>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</si>
  <si>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</si>
  <si>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</si>
  <si>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</si>
  <si>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</si>
  <si>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</si>
  <si>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</si>
  <si>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</si>
  <si>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</si>
  <si>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</si>
  <si>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 xml:space="preserve"> </t>
  </si>
  <si>
    <t>d</t>
  </si>
  <si>
    <t>e</t>
  </si>
  <si>
    <t>Available own funds (amounts)</t>
  </si>
  <si>
    <t xml:space="preserve">Common Equity Tier 1 (CET1) capital </t>
  </si>
  <si>
    <t xml:space="preserve">Tier 1 capital </t>
  </si>
  <si>
    <t xml:space="preserve">Total capital </t>
  </si>
  <si>
    <t>Risk-weighted exposure amounts</t>
  </si>
  <si>
    <t>Tier 1 ratio (%)</t>
  </si>
  <si>
    <t>Total capital ratio (%)</t>
  </si>
  <si>
    <t>EU 7a</t>
  </si>
  <si>
    <t>EU 7b</t>
  </si>
  <si>
    <t>EU 7c</t>
  </si>
  <si>
    <t>EU 7d</t>
  </si>
  <si>
    <t>Total SREP own funds requirements (%)</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</si>
  <si>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</si>
  <si>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</si>
  <si>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</si>
  <si>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</si>
  <si>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</si>
  <si>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</si>
  <si>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</si>
  <si>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Combined buffer requirement (%)</t>
  </si>
  <si>
    <t>EU 11a</t>
  </si>
  <si>
    <t>Overall capital requirements (%)</t>
  </si>
  <si>
    <t>CET1 available after meeting the total SREP own funds requirements (%)</t>
  </si>
  <si>
    <t>Leverage ratio</t>
  </si>
  <si>
    <t>EU 14a</t>
  </si>
  <si>
    <t>EU 14b</t>
  </si>
  <si>
    <t>EU 14c</t>
  </si>
  <si>
    <t>EU 14d</t>
  </si>
  <si>
    <t>Total SREP leverage ratio requirements (%)</t>
  </si>
  <si>
    <t>EU 14e</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</si>
  <si>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</si>
  <si>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</si>
  <si>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</si>
  <si>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</si>
  <si>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</si>
  <si>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</si>
  <si>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</si>
  <si>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</si>
  <si>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</si>
  <si>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</si>
  <si>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</si>
  <si>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</si>
  <si>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</si>
  <si>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Risk-weighted exposure amount</t>
  </si>
  <si>
    <t>Own fund instruments held in insurance or re-insurance undertakings  or insurance holding company not deducted from own funds</t>
  </si>
  <si>
    <t xml:space="preserve">Template EU LI2 - Main sources of differences between regulatory exposure amounts and carrying values in financial statements </t>
  </si>
  <si>
    <t xml:space="preserve">Template EU LI3 - Outline of the differences in the scopes of consolidation (entity by entity) </t>
  </si>
  <si>
    <t>f</t>
  </si>
  <si>
    <t>g</t>
  </si>
  <si>
    <t>Carrying values as reported in published financial statements</t>
  </si>
  <si>
    <t>Carrying values under scope of regulatory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</si>
  <si>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</si>
  <si>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</si>
  <si>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</si>
  <si>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</si>
  <si>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</si>
  <si>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</si>
  <si>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</si>
  <si>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 xml:space="preserve">Total assets </t>
  </si>
  <si>
    <t>Breakdown by liability classes according to the balance sheet in the published financial statements</t>
  </si>
  <si>
    <t>1</t>
  </si>
  <si>
    <t>Kontanter og fordringer på sentralbanker</t>
  </si>
  <si>
    <t>Utlån til og fordringer på kredittinstitusjoner</t>
  </si>
  <si>
    <t>Utlån til og fordringer på kunder</t>
  </si>
  <si>
    <t>Sertifikater og obligasjoner m.v. til virkelig verdi</t>
  </si>
  <si>
    <t>Aksjer og andeler</t>
  </si>
  <si>
    <t>Finansielle derivater</t>
  </si>
  <si>
    <t>Investeringseiendommer</t>
  </si>
  <si>
    <t>Varige driftsmidler</t>
  </si>
  <si>
    <t>Leierettigheter</t>
  </si>
  <si>
    <t>Andre eiendeler</t>
  </si>
  <si>
    <t>Forsk.bet. ikke påløpte kostn. og opptj. ikke mottatte inntekter</t>
  </si>
  <si>
    <t>Utsatt skatt eiendel</t>
  </si>
  <si>
    <t>Gjeld til kredittinstitusjoner</t>
  </si>
  <si>
    <t>Innskudd fra og gjeld til kunder</t>
  </si>
  <si>
    <t>Gjeld stiftet ved utstedelse av verdipapirer</t>
  </si>
  <si>
    <t>Andre forpliktelser</t>
  </si>
  <si>
    <t>Påløpte kostnader og mottatte ikke opptjente inntekter</t>
  </si>
  <si>
    <t xml:space="preserve">Avsetninger for påløpte kostnader og forpliktelser </t>
  </si>
  <si>
    <t>Utsatt skatt forpliktelse</t>
  </si>
  <si>
    <t>Forpliktelser knyttet til leieavtaler</t>
  </si>
  <si>
    <t>Ansvarlig lånekapital</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</si>
  <si>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</si>
  <si>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</si>
  <si>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</si>
  <si>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</si>
  <si>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</si>
  <si>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LI1)</t>
  </si>
  <si>
    <t>Liabilities carrying value amount under the regulatory scope of consolidation (as per template LI1)</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</si>
  <si>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</si>
  <si>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</si>
  <si>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</si>
  <si>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</si>
  <si>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</si>
  <si>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</si>
  <si>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</si>
  <si>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</si>
  <si>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</si>
  <si>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</si>
  <si>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h</t>
  </si>
  <si>
    <t>Name of the entity</t>
  </si>
  <si>
    <t>Method of accounting consolidation</t>
  </si>
  <si>
    <t>Method of regulatory consolidation</t>
  </si>
  <si>
    <t>Description of the entity</t>
  </si>
  <si>
    <t>Full consolidation</t>
  </si>
  <si>
    <t>Proportional consolidation</t>
  </si>
  <si>
    <t>Equity method</t>
  </si>
  <si>
    <t>Neither consolidated nor deducted</t>
  </si>
  <si>
    <t>Deducted</t>
  </si>
  <si>
    <t>X</t>
  </si>
  <si>
    <t>Credit institution</t>
  </si>
  <si>
    <t>Sparebanken Øst</t>
  </si>
  <si>
    <t>Sparebanken Øst Boligkreditt</t>
  </si>
  <si>
    <t>AS Financiering</t>
  </si>
  <si>
    <t>Øst Prosjekt AS</t>
  </si>
  <si>
    <t>Sparebanken Øst Eiendom AS</t>
  </si>
  <si>
    <t xml:space="preserve">Points (a) to (g) of Article 447 and point (b) of Article 438 </t>
  </si>
  <si>
    <t xml:space="preserve">Point (d) of Article 438 </t>
  </si>
  <si>
    <t>Point (f) of Article 438</t>
  </si>
  <si>
    <t>Annex V</t>
  </si>
  <si>
    <t>Point (c) of Article 436</t>
  </si>
  <si>
    <t>Point (b) of Article 436</t>
  </si>
  <si>
    <t>Point (d) of Article 436</t>
  </si>
  <si>
    <t>Annex VII</t>
  </si>
  <si>
    <t>Equity</t>
  </si>
  <si>
    <t>Template EU CC1 - Composition of regulatory own funds</t>
  </si>
  <si>
    <t>Points (a), (d), (e) and (f) of Article 437</t>
  </si>
  <si>
    <t>Point (a) of Article 437</t>
  </si>
  <si>
    <t>Points (b) and (c) of Article 437</t>
  </si>
  <si>
    <t xml:space="preserve"> (a)</t>
  </si>
  <si>
    <t xml:space="preserve">  (b)</t>
  </si>
  <si>
    <t>Amounts</t>
  </si>
  <si>
    <r>
      <t>Source based on reference numbers/letters of the balance sheet under the regulatory scope of consolidation</t>
    </r>
    <r>
      <rPr>
        <sz val="11"/>
        <rFont val="Calibri"/>
        <family val="2"/>
        <scheme val="minor"/>
      </rPr>
      <t> </t>
    </r>
  </si>
  <si>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</si>
  <si>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</si>
  <si>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</si>
  <si>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</si>
  <si>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</si>
  <si>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</si>
  <si>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</si>
  <si>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</si>
  <si>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</si>
  <si>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</si>
  <si>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</si>
  <si>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</si>
  <si>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</si>
  <si>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</si>
  <si>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</si>
  <si>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</si>
  <si>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</si>
  <si>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Not applicable</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</si>
  <si>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</si>
  <si>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</si>
  <si>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</si>
  <si>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</si>
  <si>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</si>
  <si>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</si>
  <si>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</si>
  <si>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</si>
  <si>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</si>
  <si>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</si>
  <si>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</si>
  <si>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</si>
  <si>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</si>
  <si>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</si>
  <si>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</si>
  <si>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</si>
  <si>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</si>
  <si>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</si>
  <si>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</si>
  <si>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</si>
  <si>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</si>
  <si>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</si>
  <si>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</si>
  <si>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</si>
  <si>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</si>
  <si>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27a</t>
  </si>
  <si>
    <r>
      <t>Other regulatory adjustments</t>
    </r>
    <r>
      <rPr>
        <strike/>
        <sz val="9"/>
        <color rgb="FFFF0000"/>
        <rFont val="Calibri"/>
        <family val="2"/>
        <scheme val="minor"/>
      </rPr>
      <t/>
    </r>
  </si>
  <si>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</si>
  <si>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</si>
  <si>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</si>
  <si>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</si>
  <si>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</si>
  <si>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</si>
  <si>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</si>
  <si>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</si>
  <si>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</si>
  <si>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</si>
  <si>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</si>
  <si>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</si>
  <si>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</si>
  <si>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</si>
  <si>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</si>
  <si>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</si>
  <si>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</si>
  <si>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</si>
  <si>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</si>
  <si>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</si>
  <si>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</si>
  <si>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</si>
  <si>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</si>
  <si>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</si>
  <si>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</si>
  <si>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</si>
  <si>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</si>
  <si>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</si>
  <si>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</si>
  <si>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</si>
  <si>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</si>
  <si>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</si>
  <si>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</si>
  <si>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</si>
  <si>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</si>
  <si>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</si>
  <si>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</si>
  <si>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</si>
  <si>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</si>
  <si>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</si>
  <si>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</si>
  <si>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</si>
  <si>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</si>
  <si>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</si>
  <si>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</si>
  <si>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</si>
  <si>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</si>
  <si>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</si>
  <si>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</si>
  <si>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</si>
  <si>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</si>
  <si>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</si>
  <si>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</si>
  <si>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</si>
  <si>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</si>
  <si>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</si>
  <si>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</si>
  <si>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</si>
  <si>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</si>
  <si>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</si>
  <si>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</si>
  <si>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r>
      <t>Not applicable</t>
    </r>
    <r>
      <rPr>
        <sz val="9"/>
        <color rgb="FFFF0000"/>
        <rFont val="Calibri"/>
        <family val="2"/>
        <scheme val="minor"/>
      </rPr>
      <t/>
    </r>
  </si>
  <si>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</si>
  <si>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</si>
  <si>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</si>
  <si>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</si>
  <si>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</si>
  <si>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</si>
  <si>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</si>
  <si>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</si>
  <si>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</si>
  <si>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</si>
  <si>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</si>
  <si>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</si>
  <si>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</si>
  <si>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</si>
  <si>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m</t>
  </si>
  <si>
    <t>i</t>
  </si>
  <si>
    <t>n</t>
  </si>
  <si>
    <t>o</t>
  </si>
  <si>
    <t>l</t>
  </si>
  <si>
    <t>Balance sheet as in published financial statements</t>
  </si>
  <si>
    <t>Reference</t>
  </si>
  <si>
    <t>Total assets</t>
  </si>
  <si>
    <t>Total liabilities</t>
  </si>
  <si>
    <t>Shareholders' Equity</t>
  </si>
  <si>
    <t>Total shareholders' equity</t>
  </si>
  <si>
    <t>Sertifikater og obligasjoner til virkelig verdi</t>
  </si>
  <si>
    <t xml:space="preserve">Aksjer og andeler </t>
  </si>
  <si>
    <t>Eierinteresser i konsernselskap</t>
  </si>
  <si>
    <t xml:space="preserve">     Ansvarlig lån</t>
  </si>
  <si>
    <t xml:space="preserve">     Påløpte renter</t>
  </si>
  <si>
    <t>j</t>
  </si>
  <si>
    <t>k</t>
  </si>
  <si>
    <t>Innskutt egenkapital</t>
  </si>
  <si>
    <t>Hybridkapital</t>
  </si>
  <si>
    <t>Opptjent egenkapital</t>
  </si>
  <si>
    <t xml:space="preserve">     Avsatt utbytte</t>
  </si>
  <si>
    <t>Udisponert resultat</t>
  </si>
  <si>
    <t>2a</t>
  </si>
  <si>
    <t>EU-9a</t>
  </si>
  <si>
    <t>EU-9b</t>
  </si>
  <si>
    <t>Norway</t>
  </si>
  <si>
    <t>Annex IX</t>
  </si>
  <si>
    <t>Template EU CCyB1 - Geographical distribution of credit exposures relevant for the calculation of the countercyclical buffer</t>
  </si>
  <si>
    <t>Point (a) of Article 440</t>
  </si>
  <si>
    <t>Point (b) of Article 440</t>
  </si>
  <si>
    <t>General credit exposures</t>
  </si>
  <si>
    <t>Relevant credit exposures – Market risk</t>
  </si>
  <si>
    <t>Exposure value under the standardised approach</t>
  </si>
  <si>
    <t>Exposure value under the IRB approach</t>
  </si>
  <si>
    <t>Sum of long and short positions of trading book exposures for SA</t>
  </si>
  <si>
    <t>Value of trading book exposures for internal models</t>
  </si>
  <si>
    <t>010</t>
  </si>
  <si>
    <t>Breakdown by country:</t>
  </si>
  <si>
    <t>020</t>
  </si>
  <si>
    <t>Annex XI</t>
  </si>
  <si>
    <t>Template EU LR1 - LRSum: Summary reconciliation of accounting assets and leverage ratio exposures</t>
  </si>
  <si>
    <t>Template EU LR2 - LRCom: Leverage ratio common disclosure</t>
  </si>
  <si>
    <t>Template EU LR3 - LRSpl: Split-up of on balance sheet exposures (excluding derivatives, SFTs and exempted exposures)</t>
  </si>
  <si>
    <t>Point (b) of Article 451(1)</t>
  </si>
  <si>
    <t>Article 451(3) - Rows 28 to 31a 
Points (a), (b) and (c) of Article 451(1) and Article 451(2) - Rows up to row 28</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</si>
  <si>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</si>
  <si>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</si>
  <si>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</si>
  <si>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</si>
  <si>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r>
      <t>(Adjustment for temporary exemption of exposures to central bank</t>
    </r>
    <r>
      <rPr>
        <sz val="11"/>
        <color theme="1"/>
        <rFont val="Calibri"/>
        <family val="2"/>
        <scheme val="minor"/>
      </rPr>
      <t>s (if applicable))</t>
    </r>
  </si>
  <si>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</si>
  <si>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</si>
  <si>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</si>
  <si>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r>
      <t>Adjustment</t>
    </r>
    <r>
      <rPr>
        <sz val="11"/>
        <color rgb="FF000000"/>
        <rFont val="Calibri"/>
        <family val="2"/>
        <scheme val="minor"/>
      </rPr>
      <t xml:space="preserve"> for derivative financial instruments</t>
    </r>
  </si>
  <si>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</si>
  <si>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</si>
  <si>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</si>
  <si>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</si>
  <si>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</si>
  <si>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</si>
  <si>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</si>
  <si>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</si>
  <si>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r>
      <rPr>
        <b/>
        <sz val="11"/>
        <color theme="1"/>
        <rFont val="Calibri"/>
        <family val="2"/>
        <scheme val="minor"/>
      </rPr>
      <t>T</t>
    </r>
    <r>
      <rPr>
        <b/>
        <sz val="11"/>
        <color rgb="FF000000"/>
        <rFont val="Calibri"/>
        <family val="2"/>
        <scheme val="minor"/>
      </rPr>
      <t>otal exposure measure</t>
    </r>
  </si>
  <si>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</si>
  <si>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</si>
  <si>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</si>
  <si>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</si>
  <si>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</si>
  <si>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</si>
  <si>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</si>
  <si>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</si>
  <si>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</si>
  <si>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</si>
  <si>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</si>
  <si>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</si>
  <si>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</si>
  <si>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</si>
  <si>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</si>
  <si>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</si>
  <si>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</si>
  <si>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</si>
  <si>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r>
      <t>(Exempted CCP leg of client-cleared trade exposures) (simplified standardised approach</t>
    </r>
    <r>
      <rPr>
        <sz val="11"/>
        <rFont val="Calibri"/>
        <family val="2"/>
        <scheme val="minor"/>
      </rPr>
      <t>)</t>
    </r>
  </si>
  <si>
    <t>EU-10b</t>
  </si>
  <si>
    <r>
      <t xml:space="preserve">(Exempted CCP leg of client-cleared trade exposures) (Original </t>
    </r>
    <r>
      <rPr>
        <sz val="11"/>
        <color theme="1"/>
        <rFont val="Calibri"/>
        <family val="2"/>
        <scheme val="minor"/>
      </rPr>
      <t>Exposure Method)</t>
    </r>
  </si>
  <si>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</si>
  <si>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</si>
  <si>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</si>
  <si>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</si>
  <si>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</si>
  <si>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</si>
  <si>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</si>
  <si>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</si>
  <si>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</si>
  <si>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</si>
  <si>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</si>
  <si>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</si>
  <si>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</si>
  <si>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</si>
  <si>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</si>
  <si>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</si>
  <si>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r>
      <t xml:space="preserve">(General provisions </t>
    </r>
    <r>
      <rPr>
        <sz val="11"/>
        <color theme="1"/>
        <rFont val="Calibri"/>
        <family val="2"/>
        <scheme val="minor"/>
      </rPr>
      <t>deducted in determining Tier 1 capital and specific provisions associated associated with off-balance sheet exposures)</t>
    </r>
  </si>
  <si>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</si>
  <si>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</si>
  <si>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</si>
  <si>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</si>
  <si>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</si>
  <si>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</si>
  <si>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</si>
  <si>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</si>
  <si>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</si>
  <si>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</si>
  <si>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</si>
  <si>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r>
      <t>(Excluded passing-through promotional loan exposures by non-public development banks (or units)</t>
    </r>
    <r>
      <rPr>
        <sz val="11"/>
        <color theme="1"/>
        <rFont val="Calibri"/>
        <family val="2"/>
        <scheme val="minor"/>
      </rPr>
      <t>)</t>
    </r>
  </si>
  <si>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</si>
  <si>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</si>
  <si>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</si>
  <si>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</si>
  <si>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</si>
  <si>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</si>
  <si>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</si>
  <si>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</si>
  <si>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</si>
  <si>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</si>
  <si>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</si>
  <si>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</si>
  <si>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</si>
  <si>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r>
      <rPr>
        <b/>
        <sz val="11"/>
        <color theme="1"/>
        <rFont val="Calibri"/>
        <family val="2"/>
        <scheme val="minor"/>
      </rPr>
      <t>T</t>
    </r>
    <r>
      <rPr>
        <b/>
        <sz val="11"/>
        <rFont val="Calibri"/>
        <family val="2"/>
        <scheme val="minor"/>
      </rPr>
      <t>otal exposure measure</t>
    </r>
  </si>
  <si>
    <r>
      <t xml:space="preserve">Leverage ratio </t>
    </r>
    <r>
      <rPr>
        <sz val="11"/>
        <color theme="1"/>
        <rFont val="Calibri"/>
        <family val="2"/>
        <scheme val="minor"/>
      </rPr>
      <t>(%)</t>
    </r>
  </si>
  <si>
    <t>EU-25</t>
  </si>
  <si>
    <t>Leverage ratio (excluding the impact of the exemption of public sector investments and promotional loans) (%)</t>
  </si>
  <si>
    <t>25a</t>
  </si>
  <si>
    <r>
      <t xml:space="preserve">Leverage ratio (excluding the impact of any applicable temporary exemption of central bank reserves) </t>
    </r>
    <r>
      <rPr>
        <sz val="11"/>
        <color theme="1"/>
        <rFont val="Calibri"/>
        <family val="2"/>
        <scheme val="minor"/>
      </rPr>
      <t>(%)</t>
    </r>
  </si>
  <si>
    <t>Regulatory minimum leverage ratio requirement (%)</t>
  </si>
  <si>
    <t>EU-26a</t>
  </si>
  <si>
    <t xml:space="preserve">Additional own funds requirements to address the risk of excessive leverage (%) </t>
  </si>
  <si>
    <t>EU-26b</t>
  </si>
  <si>
    <t xml:space="preserve">     of which: to be made up of CET1 capital</t>
  </si>
  <si>
    <t>Leverage ratio buffer requirement (%)</t>
  </si>
  <si>
    <t>EU-27a</t>
  </si>
  <si>
    <t>Overall leverage ratio requirement (%)</t>
  </si>
  <si>
    <t>Choice on transitional arrangements and relevant exposures</t>
  </si>
  <si>
    <r>
      <t>EU-27</t>
    </r>
    <r>
      <rPr>
        <sz val="11"/>
        <color theme="1"/>
        <rFont val="Calibri"/>
        <family val="2"/>
        <scheme val="minor"/>
      </rPr>
      <t>b</t>
    </r>
  </si>
  <si>
    <t>Choice on transitional arrangements for the definition of the capital measure</t>
  </si>
  <si>
    <t>Disclosure of mean values</t>
  </si>
  <si>
    <r>
      <t>Mean of daily values of gross SFT assets, after adjustment for sale accounting transactions</t>
    </r>
    <r>
      <rPr>
        <sz val="11"/>
        <rFont val="Calibri"/>
        <family val="2"/>
        <scheme val="minor"/>
      </rPr>
      <t xml:space="preserve"> and netted of amounts of associated cash payables and cash receivable</t>
    </r>
  </si>
  <si>
    <t>Quarter-end value of gross SFT assets, after adjustment for sale accounting transactions and netted of amounts of associated cash payables and cash receivables</t>
  </si>
  <si>
    <r>
      <t>Total exposure</t>
    </r>
    <r>
      <rPr>
        <sz val="11"/>
        <color theme="1"/>
        <rFont val="Calibri"/>
        <family val="2"/>
        <scheme val="minor"/>
      </rPr>
      <t xml:space="preserve"> measure (including the impact of any applicable temporary exemption of central bank reserves) incorporating mean values from row 28 of gross SFT assets (after adjustment for sale accounting transactions and netted of amounts of associated cash payables and cash receivables)</t>
    </r>
  </si>
  <si>
    <t>30a</t>
  </si>
  <si>
    <r>
      <t>Total exposure</t>
    </r>
    <r>
      <rPr>
        <sz val="11"/>
        <color theme="1"/>
        <rFont val="Calibri"/>
        <family val="2"/>
        <scheme val="minor"/>
      </rPr>
      <t xml:space="preserve"> measure (excluding the impact of any applicable temporary exemption of central bank reserves) incorporating mean values from row 28 of gross SFT assets (after adjustment for sale accounting transactions and netted of amounts of associated cash payables and cash receivables)</t>
    </r>
  </si>
  <si>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</si>
  <si>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</si>
  <si>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</si>
  <si>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</si>
  <si>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</si>
  <si>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</si>
  <si>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</si>
  <si>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</si>
  <si>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</si>
  <si>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</si>
  <si>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</si>
  <si>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</si>
  <si>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</si>
  <si>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</si>
  <si>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</si>
  <si>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</si>
  <si>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</si>
  <si>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</si>
  <si>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</si>
  <si>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</si>
  <si>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</si>
  <si>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</si>
  <si>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</si>
  <si>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</si>
  <si>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</si>
  <si>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</si>
  <si>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</si>
  <si>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Template EU LIQ1 - Quantitative information of LCR</t>
  </si>
  <si>
    <t>Article 451a(2)</t>
  </si>
  <si>
    <t>Article 451a(3)</t>
  </si>
  <si>
    <t>Total unweighted value (average)</t>
  </si>
  <si>
    <t>Total weighted value (average)</t>
  </si>
  <si>
    <t>EU 1a</t>
  </si>
  <si>
    <t>Quarter ending on (DD Month YYY)</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</si>
  <si>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</si>
  <si>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</si>
  <si>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</si>
  <si>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</si>
  <si>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</si>
  <si>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</si>
  <si>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</si>
  <si>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</si>
  <si>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</si>
  <si>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</si>
  <si>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</si>
  <si>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</si>
  <si>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</si>
  <si>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</si>
  <si>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</si>
  <si>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</si>
  <si>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</si>
  <si>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</si>
  <si>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</si>
  <si>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</si>
  <si>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</si>
  <si>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</si>
  <si>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</si>
  <si>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</si>
  <si>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</si>
  <si>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</si>
  <si>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</si>
  <si>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</si>
  <si>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</si>
  <si>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</si>
  <si>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</si>
  <si>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</si>
  <si>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</si>
  <si>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</si>
  <si>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</si>
  <si>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</si>
  <si>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</si>
  <si>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</si>
  <si>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</si>
  <si>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</si>
  <si>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</si>
  <si>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</si>
  <si>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</si>
  <si>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</si>
  <si>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</si>
  <si>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</si>
  <si>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</si>
  <si>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</si>
  <si>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</si>
  <si>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</si>
  <si>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</si>
  <si>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</si>
  <si>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</si>
  <si>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</si>
  <si>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</si>
  <si>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</si>
  <si>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</si>
  <si>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</si>
  <si>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</si>
  <si>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</si>
  <si>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</si>
  <si>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</si>
  <si>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</si>
  <si>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r>
      <t>Performing loans to non- financial corporate clients, loans to retail and small business customers, and loans to sovereigns,</t>
    </r>
    <r>
      <rPr>
        <i/>
        <sz val="11"/>
        <color theme="9" tint="-0.249977111117893"/>
        <rFont val="Calibri"/>
        <family val="2"/>
        <scheme val="minor"/>
      </rPr>
      <t xml:space="preserve"> </t>
    </r>
    <r>
      <rPr>
        <i/>
        <sz val="11"/>
        <color theme="1"/>
        <rFont val="Calibri"/>
        <family val="2"/>
        <scheme val="minor"/>
      </rPr>
      <t>and PSEs, of which:</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</si>
  <si>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</si>
  <si>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</si>
  <si>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</si>
  <si>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</si>
  <si>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</si>
  <si>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</si>
  <si>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</si>
  <si>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</si>
  <si>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</si>
  <si>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</si>
  <si>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</si>
  <si>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</si>
  <si>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r>
      <t>NSFR derivative assets</t>
    </r>
    <r>
      <rPr>
        <sz val="11"/>
        <color theme="1"/>
        <rFont val="Calibri"/>
        <family val="2"/>
        <scheme val="minor"/>
      </rPr>
      <t> </t>
    </r>
  </si>
  <si>
    <t>Annex XIII</t>
  </si>
  <si>
    <t>Annex XV</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</si>
  <si>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</si>
  <si>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</si>
  <si>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</si>
  <si>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</si>
  <si>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</si>
  <si>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</si>
  <si>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</si>
  <si>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</si>
  <si>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</si>
  <si>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</si>
  <si>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</si>
  <si>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</si>
  <si>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</si>
  <si>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</si>
  <si>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</si>
  <si>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</si>
  <si>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</si>
  <si>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</si>
  <si>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</si>
  <si>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</si>
  <si>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</si>
  <si>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</si>
  <si>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</si>
  <si>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</si>
  <si>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</si>
  <si>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</si>
  <si>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 xml:space="preserve">          Of which SMEs</t>
  </si>
  <si>
    <t>080</t>
  </si>
  <si>
    <t>Households</t>
  </si>
  <si>
    <t>090</t>
  </si>
  <si>
    <t>Debt securities</t>
  </si>
  <si>
    <t>100</t>
  </si>
  <si>
    <t>110</t>
  </si>
  <si>
    <t>120</t>
  </si>
  <si>
    <t>130</t>
  </si>
  <si>
    <t>140</t>
  </si>
  <si>
    <t>150</t>
  </si>
  <si>
    <t>Off-balance-sheet exposures</t>
  </si>
  <si>
    <t>160</t>
  </si>
  <si>
    <t>170</t>
  </si>
  <si>
    <t>180</t>
  </si>
  <si>
    <t>190</t>
  </si>
  <si>
    <t>200</t>
  </si>
  <si>
    <t>210</t>
  </si>
  <si>
    <t>220</t>
  </si>
  <si>
    <t>Points (c) and (d) of Article 442</t>
  </si>
  <si>
    <t xml:space="preserve">Point (g) of Article 442 </t>
  </si>
  <si>
    <t xml:space="preserve">Points (c) and (f) of Article 442 </t>
  </si>
  <si>
    <t xml:space="preserve">Point (c) of Article 442 </t>
  </si>
  <si>
    <t xml:space="preserve">Points (c) and (e) of Article 442 </t>
  </si>
  <si>
    <t>Annex XVII</t>
  </si>
  <si>
    <t>Net exposure value</t>
  </si>
  <si>
    <t>On demand</t>
  </si>
  <si>
    <t>&lt;= 1 year</t>
  </si>
  <si>
    <t>&gt; 1 year &lt;= 5 years</t>
  </si>
  <si>
    <t>&gt; 5 years</t>
  </si>
  <si>
    <t>No stated maturity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</si>
  <si>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</si>
  <si>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</si>
  <si>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</si>
  <si>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</si>
  <si>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</si>
  <si>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</si>
  <si>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</si>
  <si>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</si>
  <si>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</si>
  <si>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</si>
  <si>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</si>
  <si>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</si>
  <si>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</si>
  <si>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</si>
  <si>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</si>
  <si>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</si>
  <si>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</si>
  <si>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</si>
  <si>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</si>
  <si>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</si>
  <si>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Past due
&gt; 30 days
≤ 90 days</t>
  </si>
  <si>
    <t>Accumulated impairment</t>
  </si>
  <si>
    <t>Accumulated negative changes in fair value due to credit risk on non-performing exposures</t>
  </si>
  <si>
    <t>Of which non-performing</t>
  </si>
  <si>
    <t>On-balance-sheet exposures</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</si>
  <si>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</si>
  <si>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</si>
  <si>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</si>
  <si>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</si>
  <si>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</si>
  <si>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</si>
  <si>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</si>
  <si>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</si>
  <si>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</si>
  <si>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</si>
  <si>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</si>
  <si>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</si>
  <si>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</si>
  <si>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</si>
  <si>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</si>
  <si>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</si>
  <si>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</si>
  <si>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</si>
  <si>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</si>
  <si>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</si>
  <si>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</si>
  <si>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</si>
  <si>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</si>
  <si>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</si>
  <si>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</si>
  <si>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</si>
  <si>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</si>
  <si>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</si>
  <si>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</si>
  <si>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</si>
  <si>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</si>
  <si>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Point (f) of Article 453</t>
  </si>
  <si>
    <t>Annex XIX</t>
  </si>
  <si>
    <t xml:space="preserve">Unsecured carrying amount </t>
  </si>
  <si>
    <t>Secured carrying amount</t>
  </si>
  <si>
    <t xml:space="preserve">Debt securities </t>
  </si>
  <si>
    <t>Of which non-performing exposures</t>
  </si>
  <si>
    <t xml:space="preserve">Of which defaulted </t>
  </si>
  <si>
    <r>
      <rPr>
        <sz val="11"/>
        <color rgb="FF000000"/>
        <rFont val="Calibri"/>
        <family val="2"/>
        <scheme val="minor"/>
      </rPr>
      <t>Of which</t>
    </r>
    <r>
      <rPr>
        <b/>
        <sz val="11"/>
        <color rgb="FF000000"/>
        <rFont val="Calibri"/>
        <family val="2"/>
        <scheme val="minor"/>
      </rPr>
      <t xml:space="preserve"> secured by collateral </t>
    </r>
  </si>
  <si>
    <r>
      <rPr>
        <sz val="11"/>
        <color rgb="FF000000"/>
        <rFont val="Calibri"/>
        <family val="2"/>
        <scheme val="minor"/>
      </rPr>
      <t xml:space="preserve">Of which </t>
    </r>
    <r>
      <rPr>
        <b/>
        <sz val="11"/>
        <color rgb="FF000000"/>
        <rFont val="Calibri"/>
        <family val="2"/>
        <scheme val="minor"/>
      </rPr>
      <t>secured by financial guarantees</t>
    </r>
  </si>
  <si>
    <r>
      <rPr>
        <sz val="11"/>
        <color rgb="FF000000"/>
        <rFont val="Calibri"/>
        <family val="2"/>
        <scheme val="minor"/>
      </rPr>
      <t xml:space="preserve">Of which </t>
    </r>
    <r>
      <rPr>
        <b/>
        <sz val="11"/>
        <color rgb="FF000000"/>
        <rFont val="Calibri"/>
        <family val="2"/>
        <scheme val="minor"/>
      </rPr>
      <t>secured by credit derivatives</t>
    </r>
  </si>
  <si>
    <t xml:space="preserve"> Exposure classes</t>
  </si>
  <si>
    <t>Exposures before CCF and before CRM</t>
  </si>
  <si>
    <t>Exposures post CCF and post CRM</t>
  </si>
  <si>
    <t>RWAs and RWAs density</t>
  </si>
  <si>
    <t>RWAs</t>
  </si>
  <si>
    <t xml:space="preserve">RWAs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</si>
  <si>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</si>
  <si>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</si>
  <si>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</si>
  <si>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</si>
  <si>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</si>
  <si>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</si>
  <si>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</si>
  <si>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</si>
  <si>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</si>
  <si>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</si>
  <si>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Other items</t>
  </si>
  <si>
    <t>TOTAL</t>
  </si>
  <si>
    <t>Risk weight</t>
  </si>
  <si>
    <t>Of which unrated</t>
  </si>
  <si>
    <t>Others</t>
  </si>
  <si>
    <t>p</t>
  </si>
  <si>
    <t>q</t>
  </si>
  <si>
    <t>Exposures secured by mortgages on immovable property</t>
  </si>
  <si>
    <t>Exposures to institutions and corporates with a short-term credit assessment</t>
  </si>
  <si>
    <t>Units or shares in collective investment undertakings</t>
  </si>
  <si>
    <t>Equity exposures</t>
  </si>
  <si>
    <t>Points (g), (h) and (i)  of Article 453 CRR and point (e) of Article 444</t>
  </si>
  <si>
    <t>Point (e) of Article 444</t>
  </si>
  <si>
    <t>Annex XXV</t>
  </si>
  <si>
    <t>Annex XXVII</t>
  </si>
  <si>
    <t>Replacement cost (RC)</t>
  </si>
  <si>
    <t>Potential future exposure  (PFE)</t>
  </si>
  <si>
    <t>EEPE</t>
  </si>
  <si>
    <t>Exposure value pre-CRM</t>
  </si>
  <si>
    <t>Exposure value post-CRM</t>
  </si>
  <si>
    <t>RWEA</t>
  </si>
  <si>
    <t>EU - Original Exposure Method (for derivatives)</t>
  </si>
  <si>
    <t>1.4</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</si>
  <si>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</si>
  <si>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</si>
  <si>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</si>
  <si>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</si>
  <si>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</si>
  <si>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</si>
  <si>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</si>
  <si>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</si>
  <si>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</si>
  <si>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</si>
  <si>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</si>
  <si>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Alpha used for computing regulatory exposure value</t>
  </si>
  <si>
    <r>
      <t>EU</t>
    </r>
    <r>
      <rPr>
        <sz val="11"/>
        <color rgb="FFFF0000"/>
        <rFont val="Calibri"/>
        <family val="2"/>
        <scheme val="minor"/>
      </rPr>
      <t>-</t>
    </r>
    <r>
      <rPr>
        <sz val="11"/>
        <rFont val="Calibri"/>
        <family val="2"/>
        <scheme val="minor"/>
      </rPr>
      <t>1</t>
    </r>
  </si>
  <si>
    <r>
      <t>EU</t>
    </r>
    <r>
      <rPr>
        <sz val="11"/>
        <color rgb="FFFF0000"/>
        <rFont val="Calibri"/>
        <family val="2"/>
        <scheme val="minor"/>
      </rPr>
      <t>-</t>
    </r>
    <r>
      <rPr>
        <sz val="11"/>
        <rFont val="Calibri"/>
        <family val="2"/>
        <scheme val="minor"/>
      </rPr>
      <t>2</t>
    </r>
  </si>
  <si>
    <t xml:space="preserve">Point (j) of Article 449 </t>
  </si>
  <si>
    <t xml:space="preserve">Point (k)(i) of Article 449 </t>
  </si>
  <si>
    <t xml:space="preserve">Point (k)(ii) of Article 449 </t>
  </si>
  <si>
    <t>Point (l) of Article 449</t>
  </si>
  <si>
    <t>Annex XXXIII</t>
  </si>
  <si>
    <t xml:space="preserve">Point (h)(i)-(ii) of Article 450(1)  </t>
  </si>
  <si>
    <t xml:space="preserve">Point (h)(v) to (vii) of Article 450(1)  </t>
  </si>
  <si>
    <t xml:space="preserve">Point (i) of Article 450(1) </t>
  </si>
  <si>
    <t>Point (g) of Article 450(1)</t>
  </si>
  <si>
    <t>Annex XXXV</t>
  </si>
  <si>
    <t>Article 443</t>
  </si>
  <si>
    <t>Points (f), (g), (k) and (m) of Article 439</t>
  </si>
  <si>
    <t xml:space="preserve">Point (h) of Article 439  </t>
  </si>
  <si>
    <t xml:space="preserve">Point (l) of Article 439 referring to point (e) of Article 444   </t>
  </si>
  <si>
    <t xml:space="preserve">Point (e) of Article 439  </t>
  </si>
  <si>
    <t xml:space="preserve">Point (j) of Article 439 </t>
  </si>
  <si>
    <t xml:space="preserve">Point (i) of Article 439 </t>
  </si>
  <si>
    <t>Total transactions subject to the Advanced method</t>
  </si>
  <si>
    <t xml:space="preserve">   (i) VaR component (including the 3× multiplier)</t>
  </si>
  <si>
    <t xml:space="preserve">   (ii) stressed VaR component (including the 3× multiplier)</t>
  </si>
  <si>
    <t>Transactions subject to the Standardised method</t>
  </si>
  <si>
    <t xml:space="preserve">Total transactions subject to own funds requirements for CVA risk </t>
  </si>
  <si>
    <r>
      <rPr>
        <sz val="11"/>
        <rFont val="Calibri"/>
        <family val="2"/>
        <scheme val="minor"/>
      </rPr>
      <t>Transactions subject to the Alternative approach (Based on the Original Exposure Method</t>
    </r>
    <r>
      <rPr>
        <u/>
        <sz val="11"/>
        <rFont val="Calibri"/>
        <family val="2"/>
        <scheme val="minor"/>
      </rPr>
      <t>)</t>
    </r>
  </si>
  <si>
    <t>Exposure classes</t>
  </si>
  <si>
    <t xml:space="preserve">Central governments or central banks </t>
  </si>
  <si>
    <t xml:space="preserve">Regional government or local authorities </t>
  </si>
  <si>
    <t>Total exposure value</t>
  </si>
  <si>
    <t xml:space="preserve">Total exposure value </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</si>
  <si>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</si>
  <si>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</si>
  <si>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</si>
  <si>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</si>
  <si>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</si>
  <si>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</si>
  <si>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</si>
  <si>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</si>
  <si>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</si>
  <si>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</si>
  <si>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</si>
  <si>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</si>
  <si>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</si>
  <si>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</si>
  <si>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</si>
  <si>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</si>
  <si>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</si>
  <si>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</si>
  <si>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</si>
  <si>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</si>
  <si>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</si>
  <si>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</si>
  <si>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</si>
  <si>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</si>
  <si>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</si>
  <si>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</si>
  <si>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</si>
  <si>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</si>
  <si>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</si>
  <si>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</si>
  <si>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</si>
  <si>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</si>
  <si>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</si>
  <si>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</si>
  <si>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</si>
  <si>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</si>
  <si>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</si>
  <si>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</si>
  <si>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</si>
  <si>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</si>
  <si>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</si>
  <si>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</si>
  <si>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</si>
  <si>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</si>
  <si>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</si>
  <si>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</si>
  <si>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</si>
  <si>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</si>
  <si>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</si>
  <si>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</si>
  <si>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</si>
  <si>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</si>
  <si>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</si>
  <si>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</si>
  <si>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</si>
  <si>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</si>
  <si>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</si>
  <si>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</si>
  <si>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</si>
  <si>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</si>
  <si>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</si>
  <si>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</si>
  <si>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</si>
  <si>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</si>
  <si>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</si>
  <si>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</si>
  <si>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</si>
  <si>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</si>
  <si>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</si>
  <si>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</si>
  <si>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</si>
  <si>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</si>
  <si>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</si>
  <si>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deductions</t>
  </si>
  <si>
    <t xml:space="preserve">Traditional transactions </t>
  </si>
  <si>
    <t xml:space="preserve">   Securitisation</t>
  </si>
  <si>
    <t xml:space="preserve">       Retail</t>
  </si>
  <si>
    <t xml:space="preserve">       Of which STS</t>
  </si>
  <si>
    <t xml:space="preserve">       Wholesale</t>
  </si>
  <si>
    <t xml:space="preserve">   Re-securitisation</t>
  </si>
  <si>
    <t xml:space="preserve">Synthetic transactions </t>
  </si>
  <si>
    <t xml:space="preserve">       Retail underlying</t>
  </si>
  <si>
    <t xml:space="preserve">Traditional securitisation </t>
  </si>
  <si>
    <t xml:space="preserve">Synthetic securitisation </t>
  </si>
  <si>
    <t>Exposures securitised by the institution - Institution acts as originator or as sponsor</t>
  </si>
  <si>
    <t>Total outstanding nominal amount</t>
  </si>
  <si>
    <t>Total amount of specific credit risk adjustments made during the period</t>
  </si>
  <si>
    <t>Of which exposures in default</t>
  </si>
  <si>
    <t xml:space="preserve">Template EU REM1 - 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</si>
  <si>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</si>
  <si>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</si>
  <si>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</si>
  <si>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</si>
  <si>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</si>
  <si>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</si>
  <si>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</si>
  <si>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</si>
  <si>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</si>
  <si>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</si>
  <si>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</si>
  <si>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</si>
  <si>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</si>
  <si>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</si>
  <si>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</si>
  <si>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</si>
  <si>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</si>
  <si>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</si>
  <si>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</si>
  <si>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</si>
  <si>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</si>
  <si>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</si>
  <si>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</si>
  <si>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</si>
  <si>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</si>
  <si>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</si>
  <si>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</si>
  <si>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</si>
  <si>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</si>
  <si>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</si>
  <si>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</si>
  <si>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</si>
  <si>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</si>
  <si>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</si>
  <si>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</si>
  <si>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</si>
  <si>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</si>
  <si>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</si>
  <si>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</si>
  <si>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Template EU REM4 - Remuneration of 1 million EUR or more per year</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</si>
  <si>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</si>
  <si>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</si>
  <si>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</si>
  <si>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</si>
  <si>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</si>
  <si>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</si>
  <si>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</si>
  <si>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</si>
  <si>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</si>
  <si>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</si>
  <si>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</si>
  <si>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</si>
  <si>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</si>
  <si>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Template EU REM5 - Information on remuneration of staff whose professional activities have a material impact on institutions’ risk profile (identified staff)</t>
  </si>
  <si>
    <t xml:space="preserve">a </t>
  </si>
  <si>
    <t>Management body remuneration</t>
  </si>
  <si>
    <t>Business areas</t>
  </si>
  <si>
    <t>MB Management function</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</si>
  <si>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</si>
  <si>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</si>
  <si>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</si>
  <si>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</si>
  <si>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</si>
  <si>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</si>
  <si>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</si>
  <si>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</si>
  <si>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</si>
  <si>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</si>
  <si>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</si>
  <si>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</si>
  <si>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</si>
  <si>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</si>
  <si>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</si>
  <si>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</si>
  <si>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</si>
  <si>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</si>
  <si>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</si>
  <si>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</si>
  <si>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</si>
  <si>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</si>
  <si>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</si>
  <si>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</si>
  <si>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</si>
  <si>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</si>
  <si>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</si>
  <si>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</si>
  <si>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</si>
  <si>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</si>
  <si>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</si>
  <si>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</si>
  <si>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</si>
  <si>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</si>
  <si>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</si>
  <si>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</si>
  <si>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</si>
  <si>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230</t>
  </si>
  <si>
    <t>Other collateral received</t>
  </si>
  <si>
    <t>240</t>
  </si>
  <si>
    <t>Own debt securities issued other than own covered bonds or securitisations</t>
  </si>
  <si>
    <t xml:space="preserve"> Own covered bonds and securitisations issued and not yet pledged</t>
  </si>
  <si>
    <t xml:space="preserve">TOTAL COLLATERAL RECEIVED AND OWN DEBT SECURITIES ISSUED </t>
  </si>
  <si>
    <t>Template EU AE3 - Sources of encumbrance</t>
  </si>
  <si>
    <t>Matching liabilities, contingent liabilities or securities lent</t>
  </si>
  <si>
    <t>Carrying amount of selected financial liabilities</t>
  </si>
  <si>
    <t>Assets, collateral received and own
debt securities issued other than covered bonds and securitisations encumbered</t>
  </si>
  <si>
    <t xml:space="preserve">Annual </t>
  </si>
  <si>
    <t>EU OV1</t>
  </si>
  <si>
    <t>-</t>
  </si>
  <si>
    <t>EU KM1</t>
  </si>
  <si>
    <t>EU INS1</t>
  </si>
  <si>
    <t>EU LI1</t>
  </si>
  <si>
    <t>EU LI2</t>
  </si>
  <si>
    <t>EU LI3</t>
  </si>
  <si>
    <t>EU CC1</t>
  </si>
  <si>
    <t>EU CC2</t>
  </si>
  <si>
    <t>EU CCA</t>
  </si>
  <si>
    <t>EU CCyB1</t>
  </si>
  <si>
    <t>EU CCyB2</t>
  </si>
  <si>
    <t>EU LIQ1</t>
  </si>
  <si>
    <t>Overview of risk weighted exposure amounts</t>
  </si>
  <si>
    <t>Key metrics template</t>
  </si>
  <si>
    <t>Insurance participations</t>
  </si>
  <si>
    <t>EU LIQ2</t>
  </si>
  <si>
    <t>EU CR1</t>
  </si>
  <si>
    <t>EU CQ1</t>
  </si>
  <si>
    <t>EU CQ3</t>
  </si>
  <si>
    <t>EU CQ5</t>
  </si>
  <si>
    <t>EU CQ7</t>
  </si>
  <si>
    <t>EU CR3</t>
  </si>
  <si>
    <t>EU CR4</t>
  </si>
  <si>
    <t>EU CR5</t>
  </si>
  <si>
    <t>EU CCR1</t>
  </si>
  <si>
    <t>EU CCR2</t>
  </si>
  <si>
    <t>EU CCR3</t>
  </si>
  <si>
    <t>EU CCR5</t>
  </si>
  <si>
    <t>EU CCR6</t>
  </si>
  <si>
    <t>EU CCR8</t>
  </si>
  <si>
    <t>EU REM1</t>
  </si>
  <si>
    <t>EU REM2</t>
  </si>
  <si>
    <t>EU REM4</t>
  </si>
  <si>
    <t>EU REM5</t>
  </si>
  <si>
    <t>EU AE1</t>
  </si>
  <si>
    <t>EU AE2</t>
  </si>
  <si>
    <t>EU AE3</t>
  </si>
  <si>
    <t xml:space="preserve">Differences between accounting and regulatory scopes of consolidation and mapping of financial statement categories with regulatory risk categories </t>
  </si>
  <si>
    <t xml:space="preserve">Main sources of differences between regulatory exposure amounts and carrying values in financial statements </t>
  </si>
  <si>
    <t xml:space="preserve">Outline of the differences in the scopes of consolidation (entity by entity) </t>
  </si>
  <si>
    <t>Composition of regulatory own funds</t>
  </si>
  <si>
    <t>Main features of regulatory own funds instruments and eligible liabilities instruments</t>
  </si>
  <si>
    <t>Geographical distribution of credit exposures relevant for the calculation of the countercyclical buffer</t>
  </si>
  <si>
    <t>Amount of institution-specific countercyclical capital buffer</t>
  </si>
  <si>
    <t>Quantitative information of LCR</t>
  </si>
  <si>
    <t xml:space="preserve">Net Stable Funding Ratio </t>
  </si>
  <si>
    <t>Performing and non-performing exposures and related provisions</t>
  </si>
  <si>
    <t>Maturity of exposures</t>
  </si>
  <si>
    <t>Credit quality of forborne exposures</t>
  </si>
  <si>
    <t>Credit quality of performing and non-performing exposures by past due days</t>
  </si>
  <si>
    <t>Credit quality of loans and advances by industry</t>
  </si>
  <si>
    <t xml:space="preserve">Collateral obtained by taking possession and execution processes </t>
  </si>
  <si>
    <t>CRM techniques overview:  Disclosure of the use of credit risk mitigation techniques</t>
  </si>
  <si>
    <t>Analysis of CCR exposure by approach</t>
  </si>
  <si>
    <t>Transactions subject to own funds requirements for CVA risk</t>
  </si>
  <si>
    <t>Standardised approach – CCR exposures by regulatory exposure class and risk weights</t>
  </si>
  <si>
    <t>Composition of collateral for CCR exposures</t>
  </si>
  <si>
    <t>Credit derivatives exposures</t>
  </si>
  <si>
    <t>Exposures to CCPs</t>
  </si>
  <si>
    <t>Securitisation exposures in the non-trading book</t>
  </si>
  <si>
    <t>Securitisation exposures in the trading book</t>
  </si>
  <si>
    <t>Securitisation exposures in the non-trading book and associated regulatory capital requirements - institution acting as originator or as sponsor</t>
  </si>
  <si>
    <t>Securitisation exposures in the non-trading book and associated regulatory capital requirements - institution acting as investor</t>
  </si>
  <si>
    <t>Exposures securitised by the institution - Exposures in default and specific credit risk adjustments</t>
  </si>
  <si>
    <t xml:space="preserve">Remuneration awarded for the financial year </t>
  </si>
  <si>
    <t>Special payments  to staff whose professional activities have a material impact on institutions’ risk profile (identified staff)</t>
  </si>
  <si>
    <t>Remuneration of 1 million EUR or more per year</t>
  </si>
  <si>
    <t>Information on remuneration of staff whose professional activities have a material impact on institutions’ risk profile (identified staff)</t>
  </si>
  <si>
    <t>Encumbered and unencumbered assets</t>
  </si>
  <si>
    <t>Collateral received and own debt securities issued</t>
  </si>
  <si>
    <t>Sources of encumbrance</t>
  </si>
  <si>
    <t>Total risk exposure amounts (TREA)</t>
  </si>
  <si>
    <t xml:space="preserve">Of which the Foundation IRB (F-IRB) approach </t>
  </si>
  <si>
    <t xml:space="preserve">Of which the Advanced IRB (A-IRB) approach </t>
  </si>
  <si>
    <t>Of which 1250% / deduction</t>
  </si>
  <si>
    <t>Amounts below the thresholds for deduction (subject
to 250% risk weight)</t>
  </si>
  <si>
    <t>Template EU KM1 - Key metrics template</t>
  </si>
  <si>
    <t>Total risk exposure amount</t>
  </si>
  <si>
    <r>
      <t>Capital ratios (as a percentage of risk</t>
    </r>
    <r>
      <rPr>
        <b/>
        <sz val="11"/>
        <rFont val="Calibri"/>
        <family val="2"/>
        <scheme val="minor"/>
      </rPr>
      <t>-weighted</t>
    </r>
    <r>
      <rPr>
        <b/>
        <sz val="11"/>
        <color rgb="FF000000"/>
        <rFont val="Calibri"/>
        <family val="2"/>
        <scheme val="minor"/>
      </rPr>
      <t xml:space="preserve"> exposure amount)</t>
    </r>
  </si>
  <si>
    <r>
      <t>Common Equity Tier</t>
    </r>
    <r>
      <rPr>
        <sz val="11"/>
        <color theme="1"/>
        <rFont val="Calibri"/>
        <family val="2"/>
        <scheme val="minor"/>
      </rPr>
      <t> </t>
    </r>
    <r>
      <rPr>
        <sz val="11"/>
        <color rgb="FF000000"/>
        <rFont val="Calibri"/>
        <family val="2"/>
        <scheme val="minor"/>
      </rPr>
      <t>1 ratio (%)</t>
    </r>
  </si>
  <si>
    <t>Additional own funds requirements to address risks other than the risk of excessive leverage (as a percentage of risk-weighted exposure amount)</t>
  </si>
  <si>
    <r>
      <t>Additional own funds requirements to address risks other than the risk of excessive leverage</t>
    </r>
    <r>
      <rPr>
        <sz val="11"/>
        <rFont val="Calibri"/>
        <family val="2"/>
        <scheme val="minor"/>
      </rPr>
      <t xml:space="preserve"> (%) </t>
    </r>
  </si>
  <si>
    <t xml:space="preserve">     of which: to be made up of CET1 capital (percentage points)</t>
  </si>
  <si>
    <t xml:space="preserve">     of which: to be made up of Tier 1 capital (percentage points)</t>
  </si>
  <si>
    <t>Combined buffer and overall capital requirement (as a percentage of risk-weighted exposure amount)</t>
  </si>
  <si>
    <t>Other Systemically Important Institution buffer (%)</t>
  </si>
  <si>
    <t>Total exposure measure</t>
  </si>
  <si>
    <t>Leverage ratio (%)</t>
  </si>
  <si>
    <r>
      <t>Additional own funds requirements to address the risk of excessive leverage (as a percentage of total exposure measure)</t>
    </r>
    <r>
      <rPr>
        <b/>
        <sz val="11"/>
        <color theme="9"/>
        <rFont val="Calibri"/>
        <family val="2"/>
        <scheme val="minor"/>
      </rPr>
      <t/>
    </r>
  </si>
  <si>
    <t>Leverage ratio buffer and overall leverage ratio requirement (as a percentage of total exposure measure)</t>
  </si>
  <si>
    <t>Template EU INS1 - Insurance participations</t>
  </si>
  <si>
    <t>Reconciliation of regulatory own funds to balance sheet in the audited financial statements</t>
  </si>
  <si>
    <t>EU LR1 - LRSum</t>
  </si>
  <si>
    <t>EU LR2 - LRCom</t>
  </si>
  <si>
    <t>EU LR3 - LRSpl</t>
  </si>
  <si>
    <t>Summary reconciliation of accounting assets and leverage ratio exposures</t>
  </si>
  <si>
    <t>Leverage ratio common disclosure</t>
  </si>
  <si>
    <t>Split-up of on balance sheet exposures (excluding derivatives, SFTs and exempted exposures)</t>
  </si>
  <si>
    <t>EU IRRBB1</t>
  </si>
  <si>
    <t>Interest rate risks of non-trading book activities</t>
  </si>
  <si>
    <t>Article 448(1)</t>
  </si>
  <si>
    <t>* Other institutions (listed)</t>
  </si>
  <si>
    <t xml:space="preserve"> Template EU IRRBB1 - Interest rate risks of non-trading book activities</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</si>
  <si>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</si>
  <si>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</si>
  <si>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</si>
  <si>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</si>
  <si>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</si>
  <si>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</si>
  <si>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</si>
  <si>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</si>
  <si>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</si>
  <si>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EU KM2</t>
  </si>
  <si>
    <t>EU TLAC1</t>
  </si>
  <si>
    <t>Article 437a</t>
  </si>
  <si>
    <t>Article 437a (a)</t>
  </si>
  <si>
    <t>Article 437a (b)</t>
  </si>
  <si>
    <t>Minimum requirement for own funds and eligible liabilities (MREL)</t>
  </si>
  <si>
    <t>Own funds and eligible liabilities, ratios and components</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</si>
  <si>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</si>
  <si>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</si>
  <si>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</si>
  <si>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</si>
  <si>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</si>
  <si>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</si>
  <si>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</si>
  <si>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4</t>
  </si>
  <si>
    <t>Total exposure measure of the resolution group</t>
  </si>
  <si>
    <t>5</t>
  </si>
  <si>
    <t>Own funds and eligible liabilities as percentage of the total exposure measure</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</si>
  <si>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</si>
  <si>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</si>
  <si>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</si>
  <si>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</si>
  <si>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</si>
  <si>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</si>
  <si>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</si>
  <si>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</si>
  <si>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</si>
  <si>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</si>
  <si>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</si>
  <si>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the G-SII Requirement for own funds and eligible liabilities </t>
  </si>
  <si>
    <t>Own funds and eligible liabilities and adjustments</t>
  </si>
  <si>
    <t>Common Equity Tier 1 capital (CET1)</t>
  </si>
  <si>
    <t>Additional Tier 1 capital (AT1)</t>
  </si>
  <si>
    <t>Empty set in the EU</t>
  </si>
  <si>
    <t>Tier 2 capital (T2)</t>
  </si>
  <si>
    <t>Own funds for the purpose of Articles 92a CRR and 45 BRRD</t>
  </si>
  <si>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</si>
  <si>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</si>
  <si>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</si>
  <si>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</si>
  <si>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</si>
  <si>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</si>
  <si>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</si>
  <si>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Eligible liabilities that are not subordinated to excluded liabilities  issued prior to 27 June 2019 (pre-cap)</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</si>
  <si>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</si>
  <si>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</si>
  <si>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</si>
  <si>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</si>
  <si>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</si>
  <si>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</si>
  <si>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</si>
  <si>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</si>
  <si>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</si>
  <si>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</si>
  <si>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</si>
  <si>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</si>
  <si>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</si>
  <si>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</si>
  <si>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</si>
  <si>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</si>
  <si>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</si>
  <si>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</si>
  <si>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</si>
  <si>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 xml:space="preserve">Own funds and eligible liabilities: Non-regulatory capital elements </t>
  </si>
  <si>
    <t>Eligible liabilities instruments issued directly by the resolution entity that are subordinated to excluded liabilities (not grandfathered)</t>
  </si>
  <si>
    <t xml:space="preserve">Amount of non subordinated instruments eligible, where applicable after application of Article 72b (3) CRR </t>
  </si>
  <si>
    <t>CET1 (as a percentage of TREA) available after meeting the resolution group’s requirements</t>
  </si>
  <si>
    <t>insolvency ranking</t>
  </si>
  <si>
    <t>(most junior)</t>
  </si>
  <si>
    <t>(most senior)</t>
  </si>
  <si>
    <t>o/w excluded liabilities</t>
  </si>
  <si>
    <t>Liabilities and own funds less excluded liabilities</t>
  </si>
  <si>
    <t>o/w residual maturity  ≥ 1 year &lt; 2 years</t>
  </si>
  <si>
    <t>o/w residual maturity  ≥ 2 year &lt; 5 years</t>
  </si>
  <si>
    <t>o/w residual maturity ≥ 5 years &lt; 10 years</t>
  </si>
  <si>
    <t>o/w residual maturity ≥ 10 years, but excluding perpetual securities</t>
  </si>
  <si>
    <t>Liabilities and own funds</t>
  </si>
  <si>
    <t>Subset of row 4 that are own funds and liabilities potentially eligible for meeting [choose as a appropriate: TLAC/ MREL]</t>
  </si>
  <si>
    <t>o/w  perpetual securities</t>
  </si>
  <si>
    <t>Description of insolvency ranking (free text)</t>
  </si>
  <si>
    <t>Key metrics - MREL and, where applicable, G-SII requirement for own funds and eligible liabilities</t>
  </si>
  <si>
    <t xml:space="preserve">Composition - MREL and, where applicable, G-SII requirement for own funds and eligible liabilities </t>
  </si>
  <si>
    <t>Creditor ranking - resolution entity</t>
  </si>
  <si>
    <t>Back to contents page</t>
  </si>
  <si>
    <t>Template EU CCyB2 - Amount of institution-specific countercyclical capital buffer</t>
  </si>
  <si>
    <t>Institution specific countercyclical capital buffer rate</t>
  </si>
  <si>
    <t>Institution specific countercyclical capital buffer requirement</t>
  </si>
  <si>
    <t>0,1 % av h, i, j og k</t>
  </si>
  <si>
    <t/>
  </si>
  <si>
    <t>Assets</t>
  </si>
  <si>
    <t>Liabilities</t>
  </si>
  <si>
    <t>Back to content page</t>
  </si>
  <si>
    <t>Qualifying AT1 deductions that exceed the AT1 items of the institution (negative amount)</t>
  </si>
  <si>
    <t>Qualifying T2 deductions that exceed the T2 items of the institution (negative amount)</t>
  </si>
  <si>
    <t>EU-56a </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</si>
  <si>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</si>
  <si>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</si>
  <si>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r>
      <t>Deferred tax assets arising from temporary differences (amount above 10% threshold, net of related tax liability where the conditions in Article 38</t>
    </r>
    <r>
      <rPr>
        <strike/>
        <sz val="11"/>
        <color rgb="FFFF0000"/>
        <rFont val="Calibri"/>
        <family val="2"/>
        <scheme val="minor"/>
      </rPr>
      <t xml:space="preserve"> </t>
    </r>
    <r>
      <rPr>
        <sz val="11"/>
        <rFont val="Calibri"/>
        <family val="2"/>
        <scheme val="minor"/>
      </rPr>
      <t>(3) CRR are met) (negative amount)</t>
    </r>
  </si>
  <si>
    <t>Sertifikater og obligasjoner, holdes til forfall</t>
  </si>
  <si>
    <t>Immaterielle eiendeler</t>
  </si>
  <si>
    <t xml:space="preserve">     Opptjent egenkapital i form av tidligere års tilbakeholdte resultater</t>
  </si>
  <si>
    <t xml:space="preserve">     Fond for urealiserte gevinster TFS</t>
  </si>
  <si>
    <t xml:space="preserve">     Revidert delårsoverskudd fratrukket påregnelig skatt mv. og utbytte</t>
  </si>
  <si>
    <t>Sum gjeld</t>
  </si>
  <si>
    <t xml:space="preserve">Template EU L1 - Differences between accounting and regulatory scopes of consolidation and mapping of financial statement categories with regulatory risk categories </t>
  </si>
  <si>
    <t>Template EU CC2 - Reconciliation of regulatory own funds to balance sheet in the audited financial statements</t>
  </si>
  <si>
    <t>Issuer</t>
  </si>
  <si>
    <t>Unique identifier (eg CUSIP, ISIN or Bloomberg identifier for private placement)</t>
  </si>
  <si>
    <t>NO0006222009</t>
  </si>
  <si>
    <t>NO0010832132</t>
  </si>
  <si>
    <t>NO0010859200</t>
  </si>
  <si>
    <t>NO0012779489</t>
  </si>
  <si>
    <t>NO0010832918</t>
  </si>
  <si>
    <t>Public or private placement</t>
  </si>
  <si>
    <t>Private</t>
  </si>
  <si>
    <t>Governing law(s) of the instrument</t>
  </si>
  <si>
    <t>3a </t>
  </si>
  <si>
    <t>Contractual recognition of write down and conversion powers of resolution authorities</t>
  </si>
  <si>
    <t>Regulatory treatment</t>
  </si>
  <si>
    <t xml:space="preserve">    Current treatment taking into account, where applicable, transitional CRR rules</t>
  </si>
  <si>
    <t>Ren kjernekapital</t>
  </si>
  <si>
    <t>Annen godkjent kjernekapital</t>
  </si>
  <si>
    <t>Tilleggskapital</t>
  </si>
  <si>
    <t xml:space="preserve">     Post-transitional CRR rules</t>
  </si>
  <si>
    <t xml:space="preserve">     Eligible at solo/(sub-)consolidated/ solo&amp;(sub-)consolidated</t>
  </si>
  <si>
    <t>Solo &amp; consolidated</t>
  </si>
  <si>
    <t xml:space="preserve">     Instrument type (types to be specified by each jurisdiction)</t>
  </si>
  <si>
    <t>Ordinær egenkapitalbevis-kapital</t>
  </si>
  <si>
    <t>Fondsobligasjons-kapital</t>
  </si>
  <si>
    <t>Amount recognised in regulatory capital or eligible liabilities  (Currency in million, as of most recent reporting date)</t>
  </si>
  <si>
    <t xml:space="preserve">Nominal amount of instrument </t>
  </si>
  <si>
    <t>N/A</t>
  </si>
  <si>
    <t xml:space="preserve">MNOK 200 </t>
  </si>
  <si>
    <t>MNOK 150</t>
  </si>
  <si>
    <t>MNOK 200</t>
  </si>
  <si>
    <t>Issue price</t>
  </si>
  <si>
    <t>Forskjellige</t>
  </si>
  <si>
    <t>Redemption price</t>
  </si>
  <si>
    <t>Accounting classification</t>
  </si>
  <si>
    <t>Egenkapital</t>
  </si>
  <si>
    <t>Gjeld - amortisert kost</t>
  </si>
  <si>
    <t>Original date of issuance</t>
  </si>
  <si>
    <t>Perpetual or dated</t>
  </si>
  <si>
    <t xml:space="preserve">Evigvarende </t>
  </si>
  <si>
    <t>Tidsbegrenset</t>
  </si>
  <si>
    <t xml:space="preserve">     Original maturity date </t>
  </si>
  <si>
    <t>Ingen forfallsdato</t>
  </si>
  <si>
    <t>Issuer call subject to prior supervisory approval</t>
  </si>
  <si>
    <t>Ja</t>
  </si>
  <si>
    <t xml:space="preserve">     Optional call date, contingent call dates and redemption amount </t>
  </si>
  <si>
    <t>18. september 2023 til 100 % av pålydende + påløpt rente. Regulatorisk eller skatterelatert innløsningsrett.</t>
  </si>
  <si>
    <t>4. juli 2024 til 100 % av pålydende + påløpt rente. Regulatorisk eller skatterelatert innløsningsrett.</t>
  </si>
  <si>
    <t>9. mars 2028 til 100 % av pålydende + påløpt rente. Regulatorisk og skatterelatert innløsningsrett.</t>
  </si>
  <si>
    <t>26. september 2023 til 100 % av pålydende + påløpt rente. Regulatorisk og skatterelatert innløsningsrett.</t>
  </si>
  <si>
    <t xml:space="preserve">     Subsequent call dates, if applicable</t>
  </si>
  <si>
    <t>18. mars, 18. juni, 18. september og 18. desember hvert år etter første innløsningsrett.</t>
  </si>
  <si>
    <t>4. januar, 4. april, 4. juli og 4. oktober hvert år etter første innløsningsrett.</t>
  </si>
  <si>
    <t>9. mai, 9. august, 9. november, 9. februar hvert år etter første innløsningsrett.</t>
  </si>
  <si>
    <t>26. mars, 26. juni, 26. september og 26. desember hvert år etter første innløsningsrett.</t>
  </si>
  <si>
    <t>Coupons / dividends</t>
  </si>
  <si>
    <t xml:space="preserve">Fixed or floating dividend/coupon </t>
  </si>
  <si>
    <t>Flytende</t>
  </si>
  <si>
    <t xml:space="preserve">Coupon rate and any related index </t>
  </si>
  <si>
    <t>3M NIBOR + 3,50 % margin</t>
  </si>
  <si>
    <t>3M NIBOR + 3,65 % margin</t>
  </si>
  <si>
    <t>3M NIBOR + 2,37 % margin</t>
  </si>
  <si>
    <t>3M NIBOR + 1,50 % margin</t>
  </si>
  <si>
    <t xml:space="preserve">Existence of a dividend stopper </t>
  </si>
  <si>
    <t>Nei</t>
  </si>
  <si>
    <t xml:space="preserve">     Fully discretionary, partially discretionary or mandatory (in terms of timing)</t>
  </si>
  <si>
    <t>Full fleksibilitet</t>
  </si>
  <si>
    <t>Pliktig</t>
  </si>
  <si>
    <t xml:space="preserve">     Fully discretionary, partially discretionary or mandatory (in terms of amount)</t>
  </si>
  <si>
    <t xml:space="preserve">     Existence of step up or other incentive to redeem</t>
  </si>
  <si>
    <t xml:space="preserve">     Noncumulative or cumulative</t>
  </si>
  <si>
    <t>Ikke kumulativ</t>
  </si>
  <si>
    <t>Convertible or non-convertible</t>
  </si>
  <si>
    <t>CCA</t>
  </si>
  <si>
    <t xml:space="preserve">     If convertible, conversion trigger(s)</t>
  </si>
  <si>
    <t>Ren kjernekapitaldekning faller under gjeldende minstekrav for kjernekapital. Finanstilsynet eller annen kompetent offentlig myndighet kan instruere nedskrivning eller konvertering ihht gjeldende lovverk.</t>
  </si>
  <si>
    <t xml:space="preserve">     If convertible, fully or partially</t>
  </si>
  <si>
    <t>Hel eller delvis</t>
  </si>
  <si>
    <t>Ikke konvertibel</t>
  </si>
  <si>
    <t xml:space="preserve">     If convertible, conversion rate</t>
  </si>
  <si>
    <t xml:space="preserve">     If convertible, mandatory or optional conversion</t>
  </si>
  <si>
    <t>Pliktig for utsteder</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</si>
  <si>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</si>
  <si>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</si>
  <si>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</si>
  <si>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</si>
  <si>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Ren kjernekapitaldekning faller under gjeldende minstekrav for kjernekapital. </t>
  </si>
  <si>
    <t xml:space="preserve">     If write-down, full or partial</t>
  </si>
  <si>
    <t xml:space="preserve">     If write-down, permanent or temporary</t>
  </si>
  <si>
    <t>Midlertidig</t>
  </si>
  <si>
    <t>Midlertidig eller endelig</t>
  </si>
  <si>
    <t xml:space="preserve">        If temporary write-down, description of write-up mechanism</t>
  </si>
  <si>
    <t>I henhold til de til enhver tid gjeldende regler for slik oppskrivning</t>
  </si>
  <si>
    <t>34a </t>
  </si>
  <si>
    <t>Type of subordination (only for eligible liabilities)</t>
  </si>
  <si>
    <t>EU-34b</t>
  </si>
  <si>
    <t>Ranking of the instrument in normal insolvency proceedings</t>
  </si>
  <si>
    <t>Position in subordination hierarchy in liquidation (specify instrument type immediately senior to instrument)</t>
  </si>
  <si>
    <t>Fondsobligasjonslån</t>
  </si>
  <si>
    <t>Alminnelig ikke-subordinert gjeld</t>
  </si>
  <si>
    <t>Non-compliant transitioned features</t>
  </si>
  <si>
    <t>If yes, specify non-compliant features</t>
  </si>
  <si>
    <t>37a</t>
  </si>
  <si>
    <t>Link to the full term and conditions of the instrument (signposting)</t>
  </si>
  <si>
    <t>Back to content s page</t>
  </si>
  <si>
    <t>Annex</t>
  </si>
  <si>
    <t>Name</t>
  </si>
  <si>
    <t>Article in CRR II</t>
  </si>
  <si>
    <t>Frequency*</t>
  </si>
  <si>
    <t>CET1</t>
  </si>
  <si>
    <t>AT1</t>
  </si>
  <si>
    <t>T2</t>
  </si>
  <si>
    <t>SNP</t>
  </si>
  <si>
    <t>Senior Preferred</t>
  </si>
  <si>
    <t>Deposits from SMB or private not secured</t>
  </si>
  <si>
    <t>Deposits - secured</t>
  </si>
  <si>
    <t>Sum of 1 to 7</t>
  </si>
  <si>
    <t>Sparebanken Øst Risk and capital managment / Pillar 3 additional disclosures</t>
  </si>
  <si>
    <t>Template EU CR1-a: Maturity of exposures</t>
  </si>
  <si>
    <t>Total remuneration</t>
  </si>
  <si>
    <t>EU CR1-A</t>
  </si>
  <si>
    <t>Template EU CCA - Main features of regulatory own funds instruments and eligible liabilities instruments</t>
  </si>
  <si>
    <t>Template EU OV1 - Overview of total risk exposure amounts</t>
  </si>
  <si>
    <t xml:space="preserve">Template EU LIQ2 - Net Stable Funding Ratio </t>
  </si>
  <si>
    <t xml:space="preserve">Template EU CR1 - Performing and non-performing exposures and related provisions. </t>
  </si>
  <si>
    <t>Template EU CQ1 - Credit quality of forborne exposures</t>
  </si>
  <si>
    <t>Template EU CQ3 - Credit quality of performing and non-performing exposures by past due days</t>
  </si>
  <si>
    <t>Template EU CQ5 - Credit quality of loans and advances to non-financial corporations by industry</t>
  </si>
  <si>
    <t xml:space="preserve">Template EU CQ7 - Collateral obtained by taking possession and execution processes </t>
  </si>
  <si>
    <t>Template EU CR3 - CRM techniques overview:  Disclosure of the use of credit risk mitigation techniques</t>
  </si>
  <si>
    <t>Template EU CR4 - Standardised approach - Credit risk exposure and CRM effects</t>
  </si>
  <si>
    <t>Standardised approach – Credit risk exposure and CRM effects</t>
  </si>
  <si>
    <t>Standardised approach</t>
  </si>
  <si>
    <t>Template EU CR5 - Standardised approach</t>
  </si>
  <si>
    <t>Template EU CCR1 - Analysis of CCR exposure by approach</t>
  </si>
  <si>
    <t>Template EU CCR2 - Transactions subject to own funds requirements for CVA risk</t>
  </si>
  <si>
    <t>Template EU CCR3 - Standardised approach - CCR exposures by regulatory exposure class and risk weights</t>
  </si>
  <si>
    <r>
      <t>Template EU CCR5 - Composition of collateral for CCR exposure</t>
    </r>
    <r>
      <rPr>
        <b/>
        <strike/>
        <sz val="14"/>
        <color theme="0"/>
        <rFont val="Calibri"/>
        <family val="2"/>
        <scheme val="minor"/>
      </rPr>
      <t>s</t>
    </r>
  </si>
  <si>
    <t>Template EU CCR8 - Exposures to CCPs</t>
  </si>
  <si>
    <t>Template EU CCR6 - Credit derivatives exposures</t>
  </si>
  <si>
    <t>Template EU-SEC1: Securitisation exposures in the non-trading book</t>
  </si>
  <si>
    <t>Template EU-SEC2: Securitisation exposures in the trading book</t>
  </si>
  <si>
    <t>Template EU-SEC3: Securitisation exposures in the non-trading book and associated regulatory capital requirements - institution acting as originator or as sponsor</t>
  </si>
  <si>
    <t>Template EU-SEC4: Securitisation exposures in the non-trading book and associated regulatory capital requirements - institution acting as investor</t>
  </si>
  <si>
    <t>Template EU-SEC5: Exposures securitised by the institution - Exposures in default and specific credit risk adjustments</t>
  </si>
  <si>
    <t xml:space="preserve">EU KM2 - Key metrics - MREL and, where applicable, G-SII Requirement for own funds and eligible liabilities  </t>
  </si>
  <si>
    <t>EU TLAC3a - creditor ranking - resolution entity</t>
  </si>
  <si>
    <t>EU TLAC3a</t>
  </si>
  <si>
    <t>Last Update</t>
  </si>
  <si>
    <t>All figures are in millions of kroner. The information related to the tables can be found in the main document.</t>
  </si>
  <si>
    <t>EU SEC1</t>
  </si>
  <si>
    <t>EU SEC2</t>
  </si>
  <si>
    <t>EU SEC3</t>
  </si>
  <si>
    <t>EU SEC4</t>
  </si>
  <si>
    <t>EU SEC5</t>
  </si>
  <si>
    <t>*** Implementing Technical Standards on disclosure of information on exposures to interest rate risk on positions not held in the trading book</t>
  </si>
  <si>
    <t>Quarterly</t>
  </si>
  <si>
    <t>Disclosure of the scope of application**</t>
  </si>
  <si>
    <t>Disclosure of own funds**</t>
  </si>
  <si>
    <t>Disclosure of countercyclical capital buffers**</t>
  </si>
  <si>
    <t>Disclosure of the leverage ratio**</t>
  </si>
  <si>
    <t>Disclosure of liquidity requirements**</t>
  </si>
  <si>
    <t>Disclosure of credit risk quality**</t>
  </si>
  <si>
    <t>Disclosure of the use of credit risk mitigation techniques**</t>
  </si>
  <si>
    <t>Disclosure of exposures to counterparty credit risk**</t>
  </si>
  <si>
    <t>Disclosure of exposures to securitisation positions**</t>
  </si>
  <si>
    <t>Disclosure of the use of standardised approach**</t>
  </si>
  <si>
    <t>Disclosure of remuneration policy**</t>
  </si>
  <si>
    <t>Disclosure of encumbered and unencumbered assets**</t>
  </si>
  <si>
    <t>Disclosure of Interest rate risks of non-trading book activities (IRRBB)***</t>
  </si>
  <si>
    <t>Disclosure on MREL/TLAC****</t>
  </si>
  <si>
    <t>Disclosure of key metrics and overview of risk-weighted exposure amounts**</t>
  </si>
  <si>
    <t>The following templates are not relevant for Sparebanken Øst, because they relate to the use of the IRB method: EU CRE, EU CR6, EU CR6-a, EU CR7, EU CR7-a, EU CR8, EU CR9, EU CR9.1, EU CR10, EU CCR4</t>
  </si>
  <si>
    <t>The following templates are not relevant for Sparebanken Øst, because they relate to the use of other internal methods that the bank does not use: EU PV1, EU MRB, EU MR2, EU MR3, EU MR4</t>
  </si>
  <si>
    <t>The following templates are not relevant because they Sparebanken Øst do not meet reporting thresholds, or data not available: EU CR2, EU CR2-a, EU CQ2, EU CQ4, EU CQ6, EU CQ8</t>
  </si>
  <si>
    <t>Leverage ratio has increased due to stable Tier 1 capital and negative credit growth</t>
  </si>
  <si>
    <t>Capital ratios have increased due to a lower total risk exposure amount</t>
  </si>
  <si>
    <t>Credit risk expusre amounts has decreased due to negative credit growth</t>
  </si>
  <si>
    <t>Credit institution, parent</t>
  </si>
  <si>
    <t>The following templates are not relevant because they are outside of Sparebanken Øst's business model, or there are no portfolio/exposures: EU IN2, EU PV1, EU CCR6, EU CCR7, EU CCR8, EU SEC1, EU SEC2, EU SEC3, EU SEC4, EU SEC5, EU MR1, EU MR2, EU MR3, EU MR4, EU OR1, EU REM 3, EU ILAC, EU TLAC 2</t>
  </si>
  <si>
    <t xml:space="preserve">Non-financial </t>
  </si>
  <si>
    <t>Covered bond issuer</t>
  </si>
  <si>
    <t>**** Implementing Technical Standards on disclosure and reporting of MREL and TLAC</t>
  </si>
  <si>
    <t xml:space="preserve">** Implementing Technical Standards (ITS) on institutions’ public disclosures of the information referred to in Titles II and III of Part Eight of Regulation (EU) No 575/2013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</si>
</sst>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_-;\-* #,##0.0_-;_-* &quot;-&quot;??_-;_-@_-"/>
    <numFmt numFmtId="165" formatCode="_-* #,##0_-;\-* #,##0_-;_-* &quot;-&quot;??_-;_-@_-"/>
    <numFmt numFmtId="166" formatCode="#,##0.0"/>
    <numFmt numFmtId="167" formatCode="#,##0_ ;\-#,##0\ "/>
    <numFmt numFmtId="168" formatCode="dd/mm/yyyy;@"/>
    <numFmt numFmtId="169" formatCode="d/m/yyyy;@"/>
  </numFmts>
  <fonts count="5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1"/>
      <name val="Calibri"/>
      <family val="2"/>
      <scheme val="minor"/>
    </font>
    <font>
      <b/>
      <sz val="11"/>
      <color rgb="FFFFC000"/>
      <name val="Calibri"/>
      <family val="2"/>
      <scheme val="minor"/>
    </font>
    <font>
      <sz val="10"/>
      <name val="Arial"/>
      <family val="2"/>
    </font>
    <font>
      <b/>
      <sz val="12"/>
      <name val="Arial"/>
      <family val="2"/>
    </font>
    <font>
      <b/>
      <sz val="14"/>
      <color theme="1"/>
      <name val="Calibri"/>
      <family val="2"/>
      <scheme val="minor"/>
    </font>
    <font>
      <b/>
      <sz val="14"/>
      <name val="Calibri"/>
      <family val="2"/>
      <scheme val="minor"/>
    </font>
    <font>
      <i/>
      <sz val="11"/>
      <color theme="1"/>
      <name val="Calibri"/>
      <family val="2"/>
      <scheme val="minor"/>
    </font>
    <font>
      <sz val="10"/>
      <color theme="1"/>
      <name val="Calibri"/>
      <family val="2"/>
      <scheme val="minor"/>
    </font>
    <font>
      <b/>
      <sz val="12"/>
      <color theme="1"/>
      <name val="Calibri"/>
      <family val="2"/>
      <scheme val="minor"/>
    </font>
    <font>
      <b/>
      <sz val="11"/>
      <name val="Calibri"/>
      <family val="2"/>
      <scheme val="minor"/>
    </font>
    <font>
      <strike/>
      <sz val="11"/>
      <color rgb="FFFF0000"/>
      <name val="Calibri"/>
      <family val="2"/>
      <scheme val="minor"/>
    </font>
    <font>
      <sz val="11"/>
      <color rgb="FFFF0000"/>
      <name val="Calibri"/>
      <family val="2"/>
      <scheme val="minor"/>
    </font>
    <font>
      <sz val="9"/>
      <name val="Calibri"/>
      <family val="2"/>
      <scheme val="minor"/>
    </font>
    <font>
      <b/>
      <sz val="14"/>
      <color rgb="FF000000"/>
      <name val="Calibri"/>
      <family val="2"/>
      <scheme val="minor"/>
    </font>
    <font>
      <b/>
      <sz val="11"/>
      <color rgb="FF000000"/>
      <name val="Calibri"/>
      <family val="2"/>
      <scheme val="minor"/>
    </font>
    <font>
      <i/>
      <sz val="11"/>
      <color rgb="FF000000"/>
      <name val="Calibri"/>
      <family val="2"/>
      <scheme val="minor"/>
    </font>
    <font>
      <sz val="12"/>
      <name val="Calibri"/>
      <family val="2"/>
      <scheme val="minor"/>
    </font>
    <font>
      <strike/>
      <sz val="9"/>
      <color rgb="FFFF0000"/>
      <name val="Calibri"/>
      <family val="2"/>
      <scheme val="minor"/>
    </font>
    <font>
      <sz val="9"/>
      <color rgb="FFFF0000"/>
      <name val="Calibri"/>
      <family val="2"/>
      <scheme val="minor"/>
    </font>
    <font>
      <sz val="9"/>
      <color theme="1"/>
      <name val="Calibri"/>
      <family val="2"/>
      <scheme val="minor"/>
    </font>
    <font>
      <sz val="12"/>
      <color theme="1"/>
      <name val="Calibri"/>
      <family val="2"/>
      <scheme val="minor"/>
    </font>
    <font>
      <sz val="8"/>
      <color theme="1"/>
      <name val="Arial"/>
      <family val="2"/>
    </font>
    <font>
      <b/>
      <sz val="10"/>
      <name val="Arial"/>
      <family val="2"/>
    </font>
    <font>
      <b/>
      <sz val="20"/>
      <name val="Arial"/>
      <family val="2"/>
    </font>
    <font>
      <u/>
      <sz val="11"/>
      <color rgb="FF008080"/>
      <name val="Calibri"/>
      <family val="2"/>
      <scheme val="minor"/>
    </font>
    <font>
      <i/>
      <sz val="11"/>
      <name val="Calibri"/>
      <family val="2"/>
      <scheme val="minor"/>
    </font>
    <font>
      <i/>
      <strike/>
      <sz val="11"/>
      <color rgb="FFFF0000"/>
      <name val="Calibri"/>
      <family val="2"/>
      <scheme val="minor"/>
    </font>
    <font>
      <i/>
      <sz val="11"/>
      <color theme="9" tint="-0.249977111117893"/>
      <name val="Calibri"/>
      <family val="2"/>
      <scheme val="minor"/>
    </font>
    <font>
      <b/>
      <sz val="10"/>
      <name val="Calibri"/>
      <family val="2"/>
      <scheme val="minor"/>
    </font>
    <font>
      <b/>
      <i/>
      <sz val="11"/>
      <name val="Calibri"/>
      <family val="2"/>
      <scheme val="minor"/>
    </font>
    <font>
      <b/>
      <sz val="11"/>
      <color rgb="FF2F5773"/>
      <name val="Calibri"/>
      <family val="2"/>
      <scheme val="minor"/>
    </font>
    <font>
      <b/>
      <i/>
      <sz val="11"/>
      <color theme="1"/>
      <name val="Calibri"/>
      <family val="2"/>
      <scheme val="minor"/>
    </font>
    <font>
      <b/>
      <i/>
      <sz val="11"/>
      <color rgb="FF000000"/>
      <name val="Calibri"/>
      <family val="2"/>
      <scheme val="minor"/>
    </font>
    <font>
      <u/>
      <sz val="11"/>
      <name val="Calibri"/>
      <family val="2"/>
      <scheme val="minor"/>
    </font>
    <font>
      <sz val="11"/>
      <color theme="0" tint="-0.499984740745262"/>
      <name val="Calibri"/>
      <family val="2"/>
      <scheme val="minor"/>
    </font>
    <font>
      <sz val="12"/>
      <color theme="3"/>
      <name val="Calibri"/>
      <family val="2"/>
      <scheme val="minor"/>
    </font>
    <font>
      <sz val="11"/>
      <color indexed="8"/>
      <name val="Calibri"/>
      <family val="2"/>
      <scheme val="minor"/>
    </font>
    <font>
      <b/>
      <strike/>
      <sz val="11"/>
      <name val="Calibri"/>
      <family val="2"/>
      <scheme val="minor"/>
    </font>
    <font>
      <strike/>
      <sz val="11"/>
      <name val="Calibri"/>
      <family val="2"/>
      <scheme val="minor"/>
    </font>
    <font>
      <sz val="11"/>
      <color theme="0"/>
      <name val="Calibri"/>
      <family val="2"/>
      <scheme val="minor"/>
    </font>
    <font>
      <i/>
      <sz val="11"/>
      <color rgb="FFAA322F"/>
      <name val="Calibri"/>
      <family val="2"/>
      <scheme val="minor"/>
    </font>
    <font>
      <b/>
      <sz val="11"/>
      <color rgb="FFAA322F"/>
      <name val="Calibri"/>
      <family val="2"/>
      <scheme val="minor"/>
    </font>
    <font>
      <b/>
      <sz val="11"/>
      <color theme="9"/>
      <name val="Calibri"/>
      <family val="2"/>
      <scheme val="minor"/>
    </font>
    <font>
      <u/>
      <sz val="11"/>
      <color theme="10"/>
      <name val="Calibri"/>
      <family val="2"/>
      <scheme val="minor"/>
    </font>
    <font>
      <b/>
      <sz val="12"/>
      <name val="Calibri"/>
      <family val="2"/>
      <scheme val="minor"/>
    </font>
    <font>
      <sz val="10"/>
      <name val="Calibri"/>
      <family val="2"/>
      <scheme val="minor"/>
    </font>
    <font>
      <b/>
      <sz val="20"/>
      <name val="Calibri"/>
      <family val="2"/>
      <scheme val="minor"/>
    </font>
    <font>
      <b/>
      <sz val="10"/>
      <color theme="1"/>
      <name val="Calibri"/>
      <family val="2"/>
      <scheme val="minor"/>
    </font>
    <font>
      <b/>
      <sz val="11"/>
      <color theme="0"/>
      <name val="Calibri"/>
      <family val="2"/>
      <scheme val="minor"/>
    </font>
    <font>
      <sz val="9"/>
      <color theme="1"/>
      <name val="Segoe UI"/>
      <family val="2"/>
    </font>
    <font>
      <sz val="9"/>
      <name val="Segoe UI"/>
      <family val="2"/>
    </font>
    <font>
      <b/>
      <sz val="14"/>
      <color theme="0"/>
      <name val="Calibri"/>
      <family val="2"/>
      <scheme val="minor"/>
    </font>
    <font>
      <b/>
      <strike/>
      <sz val="14"/>
      <color theme="0"/>
      <name val="Calibri"/>
      <family val="2"/>
      <scheme val="minor"/>
    </font>
    <font>
      <b/>
      <sz val="24"/>
      <color rgb="FF002D4B"/>
      <name val="Calibri"/>
      <family val="2"/>
      <scheme val="minor"/>
    </font>
    <font>
      <b/>
      <sz val="16"/>
      <color rgb="FF002D4B"/>
      <name val="Calibri"/>
      <family val="2"/>
      <scheme val="minor"/>
    </font>
  </fonts>
  <fills count="25">
    <fill>
      <patternFill patternType="none"/>
    </fill>
    <fill>
      <patternFill patternType="gray125"/>
    </fill>
    <fill>
      <patternFill patternType="solid">
        <fgColor theme="2"/>
        <bgColor indexed="64"/>
      </patternFill>
    </fill>
    <fill>
      <patternFill patternType="solid">
        <fgColor indexed="42"/>
        <bgColor indexed="64"/>
      </patternFill>
    </fill>
    <fill>
      <patternFill patternType="solid">
        <fgColor rgb="FFFFFFFF"/>
        <bgColor indexed="64"/>
      </patternFill>
    </fill>
    <fill>
      <patternFill patternType="solid">
        <fgColor rgb="FFBFBFB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rgb="FFFFFFCC"/>
      </patternFill>
    </fill>
    <fill>
      <patternFill patternType="solid">
        <fgColor indexed="9"/>
        <bgColor indexed="64"/>
      </patternFill>
    </fill>
    <fill>
      <patternFill patternType="solid">
        <fgColor indexed="2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1"/>
        <bgColor indexed="64"/>
      </patternFill>
    </fill>
    <fill>
      <patternFill patternType="lightGray">
        <bgColor theme="0" tint="-0.14996795556505021"/>
      </patternFill>
    </fill>
    <fill>
      <patternFill patternType="solid">
        <fgColor indexed="42"/>
        <bgColor auto="1"/>
      </patternFill>
    </fill>
    <fill>
      <patternFill patternType="solid">
        <fgColor rgb="FF002D4B"/>
        <bgColor indexed="64"/>
      </patternFill>
    </fill>
    <fill>
      <patternFill patternType="solid">
        <fgColor theme="2" tint="-9.9978637043366805E-2"/>
        <bgColor indexed="64"/>
      </patternFill>
    </fill>
  </fills>
  <borders count="2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bottom style="thin">
        <color theme="3"/>
      </bottom>
      <diagonal/>
    </border>
    <border>
      <left style="thin">
        <color indexed="64"/>
      </left>
      <right style="thin">
        <color indexed="64"/>
      </right>
      <top style="thin">
        <color indexed="64"/>
      </top>
      <bottom style="medium">
        <color indexed="64"/>
      </bottom>
      <diagonal/>
    </border>
  </borders>
  <cellStyleXfs count="22">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lignment vertical="center"/>
    </xf>
    <xf numFmtId="0" fontId="7" fillId="0" borderId="0" applyNumberFormat="0" applyFill="0" applyBorder="0" applyAlignment="0" applyProtection="0"/>
    <xf numFmtId="0" fontId="6" fillId="0" borderId="0">
      <alignment vertical="center"/>
    </xf>
    <xf numFmtId="3" fontId="6" fillId="3" borderId="2" applyFont="0">
      <alignment horizontal="right" vertical="center"/>
      <protection locked="0"/>
    </xf>
    <xf numFmtId="0" fontId="6" fillId="0" borderId="0"/>
    <xf numFmtId="0" fontId="25" fillId="0" borderId="0"/>
    <xf numFmtId="0" fontId="25" fillId="9" borderId="12" applyNumberFormat="0" applyFont="0" applyAlignment="0" applyProtection="0"/>
    <xf numFmtId="0" fontId="25" fillId="0" borderId="0"/>
    <xf numFmtId="0" fontId="27" fillId="10" borderId="15" applyNumberFormat="0" applyFill="0" applyBorder="0" applyAlignment="0" applyProtection="0">
      <alignment horizontal="left"/>
    </xf>
    <xf numFmtId="0" fontId="26" fillId="10" borderId="5" applyFont="0" applyBorder="0">
      <alignment horizontal="center" wrapText="1"/>
    </xf>
    <xf numFmtId="0" fontId="6" fillId="11" borderId="2" applyNumberFormat="0" applyFont="0" applyBorder="0">
      <alignment horizontal="center" vertical="center"/>
    </xf>
    <xf numFmtId="0" fontId="6" fillId="0" borderId="0"/>
    <xf numFmtId="0" fontId="6" fillId="0" borderId="0"/>
    <xf numFmtId="0" fontId="47" fillId="0" borderId="0" applyNumberFormat="0" applyFill="0" applyBorder="0" applyAlignment="0" applyProtection="0"/>
    <xf numFmtId="0" fontId="6" fillId="0" borderId="0"/>
    <xf numFmtId="0" fontId="1" fillId="0" borderId="0"/>
    <xf numFmtId="0" fontId="23" fillId="0" borderId="0"/>
    <xf numFmtId="3" fontId="6" fillId="22" borderId="2" applyFont="0">
      <alignment horizontal="right" vertical="center"/>
      <protection locked="0"/>
    </xf>
    <xf numFmtId="9" fontId="23" fillId="0" borderId="0" applyFont="0" applyFill="0" applyBorder="0" applyAlignment="0" applyProtection="0"/>
  </cellStyleXfs>
  <cellXfs count="730">
    <xf numFmtId="0" fontId="0" fillId="0" borderId="0" xfId="0"/>
    <xf numFmtId="0" fontId="0" fillId="0" borderId="0" xfId="0" applyAlignment="1">
      <alignment horizont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0" xfId="0" applyFont="1" applyAlignment="1">
      <alignment horizontal="center" vertical="center" wrapText="1"/>
    </xf>
    <xf numFmtId="0" fontId="0" fillId="0" borderId="0" xfId="0" applyAlignment="1">
      <alignment wrapText="1"/>
    </xf>
    <xf numFmtId="0" fontId="0" fillId="0" borderId="0" xfId="0" applyAlignment="1">
      <alignment horizontal="right"/>
    </xf>
    <xf numFmtId="14" fontId="0" fillId="0" borderId="0" xfId="0" applyNumberFormat="1"/>
    <xf numFmtId="0" fontId="0" fillId="0" borderId="2" xfId="0" applyBorder="1" applyAlignment="1">
      <alignment horizontal="center" vertical="center" wrapText="1"/>
    </xf>
    <xf numFmtId="165" fontId="0" fillId="0" borderId="0" xfId="1" applyNumberFormat="1" applyFont="1"/>
    <xf numFmtId="0" fontId="3" fillId="0" borderId="5" xfId="0" applyFont="1" applyBorder="1" applyAlignment="1">
      <alignment horizontal="left" vertical="center" wrapText="1"/>
    </xf>
    <xf numFmtId="0" fontId="2" fillId="0" borderId="0" xfId="0" applyFont="1"/>
    <xf numFmtId="0" fontId="0" fillId="0" borderId="2" xfId="0" applyBorder="1" applyAlignment="1">
      <alignment horizontal="center"/>
    </xf>
    <xf numFmtId="0" fontId="4" fillId="0" borderId="2" xfId="3" quotePrefix="1"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wrapText="1"/>
    </xf>
    <xf numFmtId="0" fontId="0" fillId="4" borderId="2" xfId="0" applyFill="1" applyBorder="1" applyAlignment="1">
      <alignment horizontal="center" vertical="center" wrapText="1"/>
    </xf>
    <xf numFmtId="0" fontId="0" fillId="0" borderId="0" xfId="0" applyAlignment="1">
      <alignment horizontal="center" vertical="center"/>
    </xf>
    <xf numFmtId="49" fontId="2" fillId="0" borderId="2" xfId="0" applyNumberFormat="1" applyFont="1" applyBorder="1" applyAlignment="1">
      <alignment horizontal="center" vertical="center"/>
    </xf>
    <xf numFmtId="0" fontId="2" fillId="4" borderId="2" xfId="0" applyFont="1" applyFill="1" applyBorder="1" applyAlignment="1">
      <alignment vertical="center" wrapText="1"/>
    </xf>
    <xf numFmtId="0" fontId="2" fillId="0" borderId="2" xfId="0" applyFont="1" applyBorder="1" applyAlignment="1">
      <alignment horizontal="center" vertical="center"/>
    </xf>
    <xf numFmtId="0" fontId="9" fillId="0" borderId="0" xfId="0" applyFont="1" applyAlignment="1">
      <alignment vertical="center"/>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10" fillId="4" borderId="2" xfId="0" applyFont="1" applyFill="1" applyBorder="1" applyAlignment="1">
      <alignment vertical="center" wrapText="1"/>
    </xf>
    <xf numFmtId="0" fontId="0" fillId="0" borderId="2" xfId="0" applyBorder="1" applyAlignment="1">
      <alignment vertical="top" wrapText="1"/>
    </xf>
    <xf numFmtId="0" fontId="10" fillId="0" borderId="2" xfId="0" applyFont="1" applyBorder="1" applyAlignment="1">
      <alignment horizontal="left" vertical="center"/>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0" xfId="0" applyFont="1" applyAlignment="1">
      <alignment horizontal="left" vertical="center"/>
    </xf>
    <xf numFmtId="0" fontId="4" fillId="0" borderId="0" xfId="0" applyFont="1"/>
    <xf numFmtId="0" fontId="12" fillId="0" borderId="0" xfId="0" applyFont="1"/>
    <xf numFmtId="0" fontId="0" fillId="0" borderId="5" xfId="0" applyBorder="1" applyAlignment="1">
      <alignment horizontal="center" vertical="center" wrapText="1"/>
    </xf>
    <xf numFmtId="0" fontId="8" fillId="0" borderId="0" xfId="0" applyFont="1"/>
    <xf numFmtId="0" fontId="18"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indent="1"/>
    </xf>
    <xf numFmtId="0" fontId="18" fillId="0" borderId="2" xfId="0" applyFont="1" applyBorder="1" applyAlignment="1">
      <alignment vertical="center" wrapText="1"/>
    </xf>
    <xf numFmtId="164" fontId="13" fillId="0" borderId="2" xfId="1" applyNumberFormat="1" applyFont="1" applyFill="1" applyBorder="1" applyAlignment="1">
      <alignment horizontal="center" vertical="center" wrapText="1"/>
    </xf>
    <xf numFmtId="166" fontId="23" fillId="0" borderId="0" xfId="1" applyNumberFormat="1" applyFont="1"/>
    <xf numFmtId="164" fontId="0" fillId="0" borderId="0" xfId="1" applyNumberFormat="1" applyFont="1" applyAlignment="1">
      <alignment horizontal="center"/>
    </xf>
    <xf numFmtId="0" fontId="18" fillId="0" borderId="0" xfId="0" applyFont="1" applyAlignment="1">
      <alignment vertical="center" wrapText="1"/>
    </xf>
    <xf numFmtId="3" fontId="0" fillId="0" borderId="2" xfId="0" applyNumberFormat="1" applyBorder="1" applyAlignment="1">
      <alignment vertical="center"/>
    </xf>
    <xf numFmtId="3" fontId="2" fillId="0" borderId="2" xfId="0" applyNumberFormat="1" applyFont="1" applyBorder="1" applyAlignment="1">
      <alignment vertical="center"/>
    </xf>
    <xf numFmtId="0" fontId="4" fillId="0" borderId="2" xfId="0" applyFont="1" applyBorder="1" applyAlignment="1">
      <alignment horizontal="center"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2" xfId="0" applyFont="1" applyBorder="1" applyAlignment="1">
      <alignment horizontal="center" vertical="center"/>
    </xf>
    <xf numFmtId="0" fontId="13" fillId="6" borderId="2" xfId="3" applyFont="1" applyFill="1" applyBorder="1" applyAlignment="1">
      <alignment horizontal="left" vertical="center" wrapText="1" indent="1"/>
    </xf>
    <xf numFmtId="0" fontId="0" fillId="0" borderId="2" xfId="0" quotePrefix="1" applyBorder="1" applyAlignment="1">
      <alignment horizontal="center"/>
    </xf>
    <xf numFmtId="3" fontId="4" fillId="0" borderId="2" xfId="6" applyFont="1" applyFill="1" applyAlignment="1">
      <alignment horizontal="center" vertical="center" wrapText="1"/>
      <protection locked="0"/>
    </xf>
    <xf numFmtId="0" fontId="0" fillId="0" borderId="2" xfId="0" quotePrefix="1" applyBorder="1" applyAlignment="1">
      <alignment horizontal="center" vertical="center"/>
    </xf>
    <xf numFmtId="3" fontId="4" fillId="6" borderId="2" xfId="6" applyFont="1" applyFill="1" applyAlignment="1">
      <alignment horizontal="center" vertical="center"/>
      <protection locked="0"/>
    </xf>
    <xf numFmtId="0" fontId="0" fillId="0" borderId="2" xfId="0" applyBorder="1"/>
    <xf numFmtId="0" fontId="17" fillId="0" borderId="0" xfId="0" applyFont="1"/>
    <xf numFmtId="0" fontId="17" fillId="0" borderId="0" xfId="0" applyFont="1" applyAlignment="1">
      <alignment vertical="center" wrapText="1"/>
    </xf>
    <xf numFmtId="0" fontId="2" fillId="0" borderId="6" xfId="0" applyFont="1" applyBorder="1" applyAlignment="1">
      <alignment horizontal="center" vertical="center"/>
    </xf>
    <xf numFmtId="0" fontId="3" fillId="0" borderId="11" xfId="0" applyFont="1" applyBorder="1" applyAlignment="1">
      <alignment horizontal="center" vertical="center" wrapText="1"/>
    </xf>
    <xf numFmtId="0" fontId="4" fillId="0" borderId="2" xfId="0" quotePrefix="1" applyFont="1" applyBorder="1"/>
    <xf numFmtId="0" fontId="0" fillId="0" borderId="2" xfId="0" quotePrefix="1" applyBorder="1" applyAlignment="1">
      <alignment wrapText="1"/>
    </xf>
    <xf numFmtId="0" fontId="4" fillId="0" borderId="2" xfId="0" quotePrefix="1" applyFont="1" applyBorder="1" applyAlignment="1">
      <alignment wrapText="1"/>
    </xf>
    <xf numFmtId="0" fontId="0" fillId="0" borderId="2" xfId="0" quotePrefix="1" applyBorder="1"/>
    <xf numFmtId="167" fontId="4" fillId="0" borderId="2" xfId="1" quotePrefix="1" applyNumberFormat="1" applyFont="1" applyBorder="1"/>
    <xf numFmtId="167" fontId="0" fillId="0" borderId="2" xfId="1" quotePrefix="1" applyNumberFormat="1" applyFont="1" applyBorder="1" applyAlignment="1">
      <alignment wrapText="1"/>
    </xf>
    <xf numFmtId="167" fontId="15" fillId="0" borderId="2" xfId="1" quotePrefix="1" applyNumberFormat="1" applyFont="1" applyBorder="1" applyAlignment="1">
      <alignment wrapText="1"/>
    </xf>
    <xf numFmtId="167" fontId="4" fillId="0" borderId="2" xfId="1" quotePrefix="1" applyNumberFormat="1" applyFont="1" applyBorder="1" applyAlignment="1">
      <alignment wrapText="1"/>
    </xf>
    <xf numFmtId="167" fontId="0" fillId="0" borderId="2" xfId="1" applyNumberFormat="1" applyFont="1" applyBorder="1"/>
    <xf numFmtId="167" fontId="0" fillId="0" borderId="2" xfId="1" quotePrefix="1" applyNumberFormat="1" applyFont="1" applyBorder="1"/>
    <xf numFmtId="0" fontId="0" fillId="0" borderId="1" xfId="0" applyBorder="1"/>
    <xf numFmtId="0" fontId="4" fillId="0" borderId="2" xfId="5" applyFont="1" applyBorder="1" applyAlignment="1">
      <alignment vertical="center" wrapText="1"/>
    </xf>
    <xf numFmtId="0" fontId="3" fillId="4" borderId="2" xfId="0" applyFont="1" applyFill="1" applyBorder="1" applyAlignment="1">
      <alignment vertical="center" wrapText="1"/>
    </xf>
    <xf numFmtId="0" fontId="4" fillId="0" borderId="2" xfId="0" applyFont="1" applyBorder="1" applyAlignment="1">
      <alignment horizontal="justify" vertical="top"/>
    </xf>
    <xf numFmtId="0" fontId="4" fillId="0" borderId="2" xfId="5" applyFont="1" applyBorder="1" applyAlignment="1">
      <alignment horizontal="justify" vertical="top"/>
    </xf>
    <xf numFmtId="0" fontId="3" fillId="4" borderId="2" xfId="0" applyFont="1" applyFill="1" applyBorder="1" applyAlignment="1">
      <alignment horizontal="center" vertical="center" wrapText="1"/>
    </xf>
    <xf numFmtId="0" fontId="4" fillId="0" borderId="2" xfId="0" applyFont="1" applyBorder="1" applyAlignment="1">
      <alignment horizontal="left" vertical="center" wrapText="1" indent="1"/>
    </xf>
    <xf numFmtId="0" fontId="0" fillId="0" borderId="2" xfId="0" applyBorder="1" applyAlignment="1">
      <alignment horizontal="left" vertical="center" wrapText="1" indent="1"/>
    </xf>
    <xf numFmtId="0" fontId="2" fillId="6" borderId="2" xfId="0" applyFont="1" applyFill="1" applyBorder="1" applyAlignment="1">
      <alignment horizontal="justify" vertical="top"/>
    </xf>
    <xf numFmtId="0" fontId="4" fillId="0" borderId="2" xfId="0" applyFont="1" applyBorder="1"/>
    <xf numFmtId="0" fontId="4" fillId="0" borderId="2" xfId="0" applyFont="1" applyBorder="1" applyAlignment="1">
      <alignment horizontal="justify" vertical="center"/>
    </xf>
    <xf numFmtId="0" fontId="4" fillId="0" borderId="2" xfId="0" applyFont="1" applyBorder="1" applyAlignment="1">
      <alignment horizontal="justify" vertical="top" wrapText="1"/>
    </xf>
    <xf numFmtId="0" fontId="4" fillId="6" borderId="2" xfId="5" applyFont="1" applyFill="1" applyBorder="1" applyAlignment="1">
      <alignment horizontal="justify" vertical="center"/>
    </xf>
    <xf numFmtId="0" fontId="0" fillId="6" borderId="2" xfId="5" applyFont="1" applyFill="1" applyBorder="1" applyAlignment="1">
      <alignment horizontal="justify" vertical="top"/>
    </xf>
    <xf numFmtId="0" fontId="4" fillId="0" borderId="7" xfId="0" quotePrefix="1" applyFont="1" applyBorder="1"/>
    <xf numFmtId="0" fontId="4" fillId="0" borderId="6" xfId="0" quotePrefix="1" applyFont="1" applyBorder="1"/>
    <xf numFmtId="0" fontId="13" fillId="0" borderId="2" xfId="0" applyFont="1" applyBorder="1" applyAlignment="1">
      <alignment vertical="center"/>
    </xf>
    <xf numFmtId="0" fontId="13" fillId="6" borderId="2" xfId="0" applyFont="1" applyFill="1" applyBorder="1" applyAlignment="1">
      <alignment horizontal="justify" vertical="center"/>
    </xf>
    <xf numFmtId="0" fontId="18" fillId="4" borderId="2" xfId="0" applyFont="1" applyFill="1" applyBorder="1" applyAlignment="1">
      <alignment vertical="center" wrapText="1"/>
    </xf>
    <xf numFmtId="0" fontId="2" fillId="0" borderId="2" xfId="0" applyFont="1" applyBorder="1" applyAlignment="1">
      <alignment horizontal="center"/>
    </xf>
    <xf numFmtId="0" fontId="3" fillId="4" borderId="2" xfId="0" applyFont="1" applyFill="1" applyBorder="1" applyAlignment="1">
      <alignment horizontal="left" vertical="center" wrapText="1"/>
    </xf>
    <xf numFmtId="0" fontId="17" fillId="0" borderId="0" xfId="0" applyFont="1" applyAlignment="1">
      <alignment vertical="center"/>
    </xf>
    <xf numFmtId="0" fontId="24" fillId="0" borderId="0" xfId="0" applyFont="1" applyAlignment="1">
      <alignment vertical="center"/>
    </xf>
    <xf numFmtId="0" fontId="2" fillId="0" borderId="0" xfId="0" applyFont="1" applyAlignment="1">
      <alignment vertical="center"/>
    </xf>
    <xf numFmtId="0" fontId="19" fillId="4" borderId="2" xfId="0" applyFont="1" applyFill="1" applyBorder="1" applyAlignment="1">
      <alignment vertical="center" wrapText="1"/>
    </xf>
    <xf numFmtId="0" fontId="19" fillId="4" borderId="2" xfId="0" applyFont="1" applyFill="1" applyBorder="1" applyAlignment="1">
      <alignment horizontal="left" vertical="center" wrapText="1" indent="2"/>
    </xf>
    <xf numFmtId="0" fontId="0" fillId="0" borderId="0" xfId="0" applyAlignment="1">
      <alignment vertical="center"/>
    </xf>
    <xf numFmtId="0" fontId="24" fillId="0" borderId="0" xfId="0" applyFont="1"/>
    <xf numFmtId="0" fontId="4" fillId="0" borderId="2" xfId="0" applyFont="1" applyBorder="1" applyAlignment="1">
      <alignment wrapText="1"/>
    </xf>
    <xf numFmtId="0" fontId="33" fillId="0" borderId="2" xfId="0" applyFont="1" applyBorder="1" applyAlignment="1">
      <alignment horizontal="center" vertical="center"/>
    </xf>
    <xf numFmtId="0" fontId="33" fillId="0" borderId="2" xfId="0" applyFont="1" applyBorder="1" applyAlignment="1">
      <alignment wrapText="1"/>
    </xf>
    <xf numFmtId="0" fontId="13" fillId="0" borderId="0" xfId="0" applyFont="1" applyAlignment="1">
      <alignment vertical="center"/>
    </xf>
    <xf numFmtId="0" fontId="34" fillId="0" borderId="0" xfId="0" applyFont="1" applyAlignment="1">
      <alignment vertical="center"/>
    </xf>
    <xf numFmtId="0" fontId="0" fillId="0" borderId="0" xfId="0" applyAlignment="1">
      <alignment vertical="center" wrapText="1"/>
    </xf>
    <xf numFmtId="0" fontId="4" fillId="0" borderId="0" xfId="0" applyFont="1" applyAlignment="1">
      <alignment vertical="center"/>
    </xf>
    <xf numFmtId="0" fontId="0" fillId="0" borderId="8" xfId="0" applyBorder="1" applyAlignment="1">
      <alignment horizontal="center" vertical="center" wrapText="1"/>
    </xf>
    <xf numFmtId="0" fontId="18" fillId="7" borderId="7" xfId="0" applyFont="1" applyFill="1" applyBorder="1" applyAlignment="1">
      <alignment vertical="center" wrapText="1"/>
    </xf>
    <xf numFmtId="0" fontId="18" fillId="7" borderId="6" xfId="0" applyFont="1" applyFill="1" applyBorder="1" applyAlignment="1">
      <alignment vertical="center" wrapText="1"/>
    </xf>
    <xf numFmtId="0" fontId="18" fillId="7" borderId="6"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3" fillId="0" borderId="5" xfId="0" applyFont="1" applyBorder="1" applyAlignment="1">
      <alignment horizontal="center" vertical="center" wrapText="1"/>
    </xf>
    <xf numFmtId="0" fontId="29" fillId="0" borderId="2" xfId="0" applyFont="1" applyBorder="1" applyAlignment="1">
      <alignment horizontal="left" vertical="center" wrapText="1" indent="2"/>
    </xf>
    <xf numFmtId="0" fontId="29" fillId="0" borderId="2" xfId="0" applyFont="1" applyBorder="1" applyAlignment="1">
      <alignment horizontal="left" vertical="center" wrapText="1" indent="4"/>
    </xf>
    <xf numFmtId="0" fontId="2" fillId="0" borderId="2" xfId="0" applyFont="1" applyBorder="1" applyAlignment="1">
      <alignment vertical="center" wrapText="1"/>
    </xf>
    <xf numFmtId="0" fontId="0" fillId="0" borderId="2" xfId="0" applyBorder="1" applyAlignment="1">
      <alignment horizontal="left" vertical="center" wrapText="1"/>
    </xf>
    <xf numFmtId="0" fontId="2" fillId="0" borderId="0" xfId="0" applyFont="1" applyAlignment="1">
      <alignment vertical="center" wrapText="1"/>
    </xf>
    <xf numFmtId="0" fontId="0" fillId="0" borderId="0" xfId="0" applyAlignment="1">
      <alignment horizontal="center" vertical="center" wrapText="1"/>
    </xf>
    <xf numFmtId="0" fontId="0" fillId="0" borderId="6" xfId="0" applyBorder="1" applyAlignment="1">
      <alignment horizontal="center" vertical="center"/>
    </xf>
    <xf numFmtId="0" fontId="1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9" fontId="2" fillId="0" borderId="6" xfId="0" applyNumberFormat="1" applyFont="1" applyBorder="1" applyAlignment="1">
      <alignment horizontal="center" vertical="center" wrapText="1"/>
    </xf>
    <xf numFmtId="9" fontId="2"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9" fontId="13" fillId="0" borderId="2" xfId="0" applyNumberFormat="1" applyFont="1" applyBorder="1" applyAlignment="1">
      <alignment horizontal="center" vertical="center" wrapText="1"/>
    </xf>
    <xf numFmtId="0" fontId="4" fillId="0" borderId="6" xfId="0" applyFont="1" applyBorder="1" applyAlignment="1">
      <alignment horizontal="center" vertical="center"/>
    </xf>
    <xf numFmtId="0" fontId="4" fillId="0" borderId="0" xfId="3" applyFont="1">
      <alignment vertical="center"/>
    </xf>
    <xf numFmtId="0" fontId="0" fillId="4" borderId="2" xfId="0" applyFill="1" applyBorder="1" applyAlignment="1">
      <alignment vertical="center" wrapText="1"/>
    </xf>
    <xf numFmtId="0" fontId="0" fillId="5" borderId="2" xfId="0" applyFill="1" applyBorder="1" applyAlignment="1">
      <alignment vertical="center" wrapText="1"/>
    </xf>
    <xf numFmtId="0" fontId="28" fillId="5" borderId="2" xfId="0" applyFont="1" applyFill="1" applyBorder="1" applyAlignment="1">
      <alignment vertical="center" wrapText="1"/>
    </xf>
    <xf numFmtId="0" fontId="4" fillId="0" borderId="2" xfId="0" applyFont="1" applyBorder="1" applyAlignment="1">
      <alignment horizontal="right" vertical="center" wrapText="1"/>
    </xf>
    <xf numFmtId="0" fontId="37" fillId="0" borderId="2" xfId="0" applyFont="1" applyBorder="1" applyAlignment="1">
      <alignment vertical="center" wrapText="1"/>
    </xf>
    <xf numFmtId="0" fontId="13" fillId="0" borderId="2" xfId="0" applyFont="1" applyBorder="1" applyAlignment="1">
      <alignment vertical="center" wrapText="1"/>
    </xf>
    <xf numFmtId="0" fontId="28" fillId="0" borderId="0" xfId="0" applyFont="1" applyAlignment="1">
      <alignment horizontal="center" vertical="center"/>
    </xf>
    <xf numFmtId="0" fontId="13" fillId="0" borderId="0" xfId="0" applyFont="1"/>
    <xf numFmtId="0" fontId="0" fillId="0" borderId="1" xfId="0" applyBorder="1" applyAlignment="1">
      <alignment horizontal="center" vertical="center" wrapText="1"/>
    </xf>
    <xf numFmtId="0" fontId="4" fillId="0" borderId="16" xfId="0" applyFont="1" applyBorder="1" applyAlignment="1">
      <alignment vertical="center" wrapText="1"/>
    </xf>
    <xf numFmtId="0" fontId="0" fillId="0" borderId="4" xfId="0" applyBorder="1" applyAlignment="1">
      <alignment horizontal="center" vertical="center" wrapText="1"/>
    </xf>
    <xf numFmtId="9" fontId="0" fillId="0" borderId="2" xfId="0" applyNumberFormat="1" applyBorder="1" applyAlignment="1">
      <alignment horizontal="center" vertical="center" wrapText="1"/>
    </xf>
    <xf numFmtId="0" fontId="0" fillId="0" borderId="2" xfId="0" applyBorder="1" applyAlignment="1">
      <alignment vertical="center"/>
    </xf>
    <xf numFmtId="0" fontId="4" fillId="0" borderId="2" xfId="0" applyFont="1" applyBorder="1" applyAlignment="1">
      <alignment horizontal="center"/>
    </xf>
    <xf numFmtId="0" fontId="4" fillId="0" borderId="8" xfId="0" applyFont="1" applyBorder="1" applyAlignment="1">
      <alignment horizontal="center" vertical="center" wrapText="1"/>
    </xf>
    <xf numFmtId="0" fontId="38" fillId="8" borderId="2" xfId="0" applyFont="1" applyFill="1" applyBorder="1" applyAlignment="1">
      <alignment vertical="center" wrapText="1"/>
    </xf>
    <xf numFmtId="0" fontId="38" fillId="8" borderId="11" xfId="0" applyFont="1" applyFill="1" applyBorder="1" applyAlignment="1">
      <alignment vertical="center" wrapText="1"/>
    </xf>
    <xf numFmtId="0" fontId="0" fillId="0" borderId="5" xfId="0" applyBorder="1" applyAlignment="1">
      <alignment horizontal="left" vertical="center" wrapText="1" indent="3"/>
    </xf>
    <xf numFmtId="0" fontId="2" fillId="0" borderId="5" xfId="0" applyFont="1" applyBorder="1" applyAlignment="1">
      <alignment vertical="center" wrapText="1"/>
    </xf>
    <xf numFmtId="0" fontId="0" fillId="8" borderId="2" xfId="0" applyFill="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5" borderId="2" xfId="0" applyFont="1" applyFill="1" applyBorder="1" applyAlignment="1">
      <alignment vertical="center"/>
    </xf>
    <xf numFmtId="0" fontId="4" fillId="16" borderId="2" xfId="0" applyFont="1" applyFill="1" applyBorder="1" applyAlignment="1">
      <alignment vertical="center"/>
    </xf>
    <xf numFmtId="0" fontId="4" fillId="0" borderId="1" xfId="0" applyFont="1" applyBorder="1" applyAlignment="1">
      <alignment vertical="center"/>
    </xf>
    <xf numFmtId="0" fontId="4" fillId="0" borderId="8" xfId="0" applyFont="1" applyBorder="1" applyAlignment="1">
      <alignment horizontal="center"/>
    </xf>
    <xf numFmtId="0" fontId="4" fillId="0" borderId="8" xfId="0" applyFont="1" applyBorder="1" applyAlignment="1">
      <alignment horizontal="center" vertical="center"/>
    </xf>
    <xf numFmtId="0" fontId="4" fillId="0" borderId="10" xfId="0" applyFont="1" applyBorder="1" applyAlignment="1">
      <alignment horizontal="center"/>
    </xf>
    <xf numFmtId="0" fontId="4" fillId="0" borderId="3" xfId="0" applyFont="1" applyBorder="1" applyAlignment="1">
      <alignment vertical="center"/>
    </xf>
    <xf numFmtId="0" fontId="4" fillId="0" borderId="4" xfId="0" applyFont="1" applyBorder="1" applyAlignment="1">
      <alignment vertical="center"/>
    </xf>
    <xf numFmtId="0" fontId="4" fillId="0" borderId="11" xfId="0" applyFont="1" applyBorder="1" applyAlignment="1">
      <alignment horizontal="center"/>
    </xf>
    <xf numFmtId="0" fontId="13" fillId="0" borderId="2" xfId="0" applyFont="1" applyBorder="1" applyAlignment="1">
      <alignment horizontal="center" vertical="center"/>
    </xf>
    <xf numFmtId="0" fontId="13" fillId="0" borderId="2" xfId="0" applyFont="1" applyBorder="1" applyAlignment="1">
      <alignment horizontal="left" vertical="center"/>
    </xf>
    <xf numFmtId="0" fontId="4" fillId="0" borderId="11" xfId="0" applyFont="1" applyBorder="1" applyAlignment="1">
      <alignment horizontal="center" vertical="center"/>
    </xf>
    <xf numFmtId="0" fontId="4" fillId="0" borderId="8" xfId="0" applyFont="1" applyBorder="1" applyAlignment="1">
      <alignment horizontal="left" wrapText="1"/>
    </xf>
    <xf numFmtId="0" fontId="4" fillId="0" borderId="2" xfId="0" applyFont="1" applyBorder="1" applyAlignment="1">
      <alignment horizontal="left" wrapText="1"/>
    </xf>
    <xf numFmtId="0" fontId="39" fillId="0" borderId="0" xfId="0" applyFont="1"/>
    <xf numFmtId="0" fontId="4" fillId="0" borderId="5" xfId="0" applyFont="1" applyBorder="1" applyAlignment="1">
      <alignment horizontal="left" wrapText="1"/>
    </xf>
    <xf numFmtId="0" fontId="4" fillId="0" borderId="5" xfId="0" applyFont="1" applyBorder="1"/>
    <xf numFmtId="9" fontId="4" fillId="0" borderId="8" xfId="2" applyFont="1" applyFill="1" applyBorder="1" applyAlignment="1">
      <alignment horizontal="center" vertical="center" wrapText="1"/>
    </xf>
    <xf numFmtId="0" fontId="13" fillId="0" borderId="2" xfId="0" applyFont="1" applyBorder="1" applyAlignment="1">
      <alignment horizontal="center"/>
    </xf>
    <xf numFmtId="0" fontId="13" fillId="0" borderId="0" xfId="0" applyFont="1" applyAlignment="1">
      <alignment horizontal="left"/>
    </xf>
    <xf numFmtId="0" fontId="2" fillId="0" borderId="0" xfId="0" applyFont="1" applyAlignment="1">
      <alignment horizontal="left"/>
    </xf>
    <xf numFmtId="0" fontId="4" fillId="0" borderId="1" xfId="0" applyFont="1" applyBorder="1"/>
    <xf numFmtId="0" fontId="4" fillId="0" borderId="3" xfId="0" applyFont="1" applyBorder="1"/>
    <xf numFmtId="0" fontId="4" fillId="0" borderId="4" xfId="0" applyFont="1" applyBorder="1"/>
    <xf numFmtId="0" fontId="4" fillId="0" borderId="0" xfId="0" applyFont="1" applyAlignment="1">
      <alignment vertical="center" wrapText="1"/>
    </xf>
    <xf numFmtId="0" fontId="4" fillId="0" borderId="11" xfId="0" applyFont="1" applyBorder="1" applyAlignment="1">
      <alignment horizontal="center" wrapText="1"/>
    </xf>
    <xf numFmtId="0" fontId="4" fillId="0" borderId="2" xfId="0" applyFont="1" applyBorder="1" applyAlignment="1">
      <alignment horizontal="center" wrapText="1"/>
    </xf>
    <xf numFmtId="0" fontId="0" fillId="0" borderId="2" xfId="0" applyBorder="1" applyAlignment="1">
      <alignment horizontal="center" wrapText="1"/>
    </xf>
    <xf numFmtId="0" fontId="4" fillId="0" borderId="2" xfId="0" applyFont="1" applyBorder="1" applyAlignment="1">
      <alignment horizontal="left" indent="2"/>
    </xf>
    <xf numFmtId="0" fontId="4" fillId="0" borderId="2" xfId="0" applyFont="1" applyBorder="1" applyAlignment="1">
      <alignment horizontal="left" wrapText="1" indent="2"/>
    </xf>
    <xf numFmtId="0" fontId="4" fillId="0" borderId="2" xfId="0" applyFont="1" applyBorder="1" applyAlignment="1">
      <alignment horizontal="left" indent="4"/>
    </xf>
    <xf numFmtId="0" fontId="40" fillId="0" borderId="2" xfId="14" applyFont="1" applyBorder="1" applyAlignment="1">
      <alignment wrapText="1"/>
    </xf>
    <xf numFmtId="0" fontId="4" fillId="0" borderId="0" xfId="0" applyFont="1" applyAlignment="1">
      <alignment horizontal="left" vertical="center" wrapText="1"/>
    </xf>
    <xf numFmtId="0" fontId="4" fillId="0" borderId="0" xfId="0" applyFont="1" applyAlignment="1">
      <alignment horizontal="left" vertical="center"/>
    </xf>
    <xf numFmtId="0" fontId="13" fillId="0" borderId="2" xfId="0" applyFont="1" applyBorder="1"/>
    <xf numFmtId="0" fontId="13" fillId="0" borderId="0" xfId="14" applyFont="1" applyAlignment="1">
      <alignment horizontal="left" vertical="center"/>
    </xf>
    <xf numFmtId="49" fontId="13" fillId="6" borderId="2" xfId="14" applyNumberFormat="1" applyFont="1" applyFill="1" applyBorder="1" applyAlignment="1">
      <alignment horizontal="center" vertical="center" wrapText="1"/>
    </xf>
    <xf numFmtId="0" fontId="13" fillId="6" borderId="2" xfId="15" applyFont="1" applyFill="1" applyBorder="1" applyAlignment="1">
      <alignment horizontal="center" vertical="center" wrapText="1"/>
    </xf>
    <xf numFmtId="0" fontId="13" fillId="0" borderId="0" xfId="4" applyFont="1" applyFill="1" applyBorder="1" applyAlignment="1">
      <alignment vertical="center"/>
    </xf>
    <xf numFmtId="0" fontId="4" fillId="0" borderId="0" xfId="5" applyFont="1">
      <alignment vertical="center"/>
    </xf>
    <xf numFmtId="0" fontId="13" fillId="7" borderId="11" xfId="3" applyFont="1" applyFill="1" applyBorder="1" applyAlignment="1">
      <alignment horizontal="center" vertical="center" wrapText="1"/>
    </xf>
    <xf numFmtId="0" fontId="13" fillId="0" borderId="2" xfId="12" applyFont="1" applyFill="1" applyBorder="1" applyAlignment="1">
      <alignment horizontal="center" vertical="center" wrapText="1"/>
    </xf>
    <xf numFmtId="0" fontId="13" fillId="7" borderId="4" xfId="3" applyFont="1" applyFill="1" applyBorder="1" applyAlignment="1">
      <alignment horizontal="center" vertical="center" wrapText="1"/>
    </xf>
    <xf numFmtId="0" fontId="13" fillId="0" borderId="2" xfId="3" quotePrefix="1" applyFont="1" applyBorder="1" applyAlignment="1">
      <alignment horizontal="center" vertical="center"/>
    </xf>
    <xf numFmtId="0" fontId="13" fillId="0" borderId="8" xfId="3" applyFont="1" applyBorder="1" applyAlignment="1">
      <alignment horizontal="left" vertical="center" wrapText="1" indent="1"/>
    </xf>
    <xf numFmtId="0" fontId="4" fillId="0" borderId="6" xfId="3" applyFont="1" applyBorder="1" applyAlignment="1">
      <alignment horizontal="left" vertical="center" wrapText="1" indent="2"/>
    </xf>
    <xf numFmtId="0" fontId="4" fillId="0" borderId="14" xfId="3" applyFont="1" applyBorder="1" applyAlignment="1">
      <alignment horizontal="left" vertical="center" wrapText="1" indent="3"/>
    </xf>
    <xf numFmtId="0" fontId="13" fillId="0" borderId="0" xfId="4" applyFont="1" applyFill="1" applyBorder="1" applyAlignment="1">
      <alignment horizontal="left" vertical="center"/>
    </xf>
    <xf numFmtId="0" fontId="13" fillId="0" borderId="0" xfId="11" applyFont="1" applyFill="1" applyBorder="1" applyAlignment="1">
      <alignment vertical="center"/>
    </xf>
    <xf numFmtId="0" fontId="4" fillId="0" borderId="0" xfId="3" quotePrefix="1" applyFont="1" applyAlignment="1">
      <alignment horizontal="right" vertical="center"/>
    </xf>
    <xf numFmtId="0" fontId="4" fillId="0" borderId="0" xfId="3" applyFont="1" applyAlignment="1">
      <alignment horizontal="left" vertical="center" wrapText="1" indent="1"/>
    </xf>
    <xf numFmtId="0" fontId="4" fillId="0" borderId="0" xfId="5" applyFont="1" applyAlignment="1">
      <alignment horizontal="left" vertical="center" wrapText="1" indent="1"/>
    </xf>
    <xf numFmtId="0" fontId="4" fillId="0" borderId="11" xfId="5" applyFont="1" applyBorder="1">
      <alignment vertical="center"/>
    </xf>
    <xf numFmtId="0" fontId="13" fillId="0" borderId="11" xfId="12" applyFont="1" applyFill="1" applyBorder="1" applyAlignment="1">
      <alignment horizontal="center" vertical="center" wrapText="1"/>
    </xf>
    <xf numFmtId="0" fontId="13" fillId="0" borderId="10" xfId="3" applyFont="1" applyBorder="1" applyAlignment="1">
      <alignment horizontal="left" vertical="center" wrapText="1" indent="1"/>
    </xf>
    <xf numFmtId="0" fontId="4" fillId="0" borderId="7" xfId="3" applyFont="1" applyBorder="1" applyAlignment="1">
      <alignment horizontal="left" vertical="center" wrapText="1" indent="2"/>
    </xf>
    <xf numFmtId="0" fontId="4" fillId="0" borderId="13" xfId="3" applyFont="1" applyBorder="1" applyAlignment="1">
      <alignment horizontal="left" vertical="center" wrapText="1" indent="3"/>
    </xf>
    <xf numFmtId="0" fontId="13" fillId="0" borderId="2" xfId="3" applyFont="1" applyBorder="1" applyAlignment="1">
      <alignment horizontal="left" vertical="center" wrapText="1" indent="1"/>
    </xf>
    <xf numFmtId="3" fontId="4" fillId="0" borderId="0" xfId="6" applyFont="1" applyFill="1" applyBorder="1" applyAlignment="1">
      <alignment horizontal="center" vertical="center"/>
      <protection locked="0"/>
    </xf>
    <xf numFmtId="0" fontId="13" fillId="0" borderId="0" xfId="4" applyFont="1" applyFill="1" applyBorder="1" applyAlignment="1">
      <alignment horizontal="left" vertical="center" indent="1"/>
    </xf>
    <xf numFmtId="0" fontId="13" fillId="0" borderId="0" xfId="4" applyFont="1" applyFill="1" applyBorder="1" applyAlignment="1">
      <alignment vertical="center" wrapText="1"/>
    </xf>
    <xf numFmtId="0" fontId="13" fillId="0" borderId="2" xfId="12" applyFont="1" applyFill="1" applyBorder="1" applyAlignment="1">
      <alignment vertical="center" wrapText="1"/>
    </xf>
    <xf numFmtId="0" fontId="43" fillId="0" borderId="0" xfId="0" applyFont="1" applyAlignment="1">
      <alignment wrapText="1"/>
    </xf>
    <xf numFmtId="0" fontId="43" fillId="0" borderId="0" xfId="0" applyFont="1"/>
    <xf numFmtId="0" fontId="13" fillId="0" borderId="0" xfId="0" applyFont="1" applyAlignment="1">
      <alignment horizontal="center"/>
    </xf>
    <xf numFmtId="0" fontId="4" fillId="0" borderId="2" xfId="3" applyFont="1" applyBorder="1" applyAlignment="1">
      <alignment horizontal="left" vertical="center" wrapText="1"/>
    </xf>
    <xf numFmtId="0" fontId="4" fillId="0" borderId="0" xfId="0" applyFont="1" applyAlignment="1">
      <alignment wrapText="1"/>
    </xf>
    <xf numFmtId="0" fontId="0" fillId="7" borderId="2" xfId="0" applyFill="1" applyBorder="1" applyAlignment="1">
      <alignment horizontal="left" vertical="center" wrapText="1"/>
    </xf>
    <xf numFmtId="0" fontId="0" fillId="0" borderId="0" xfId="0" applyAlignment="1">
      <alignment horizontal="left" vertical="top" wrapText="1"/>
    </xf>
    <xf numFmtId="0" fontId="44" fillId="0" borderId="0" xfId="0" applyFont="1" applyAlignment="1">
      <alignment vertical="center" wrapText="1"/>
    </xf>
    <xf numFmtId="0" fontId="44" fillId="0" borderId="3" xfId="0" applyFont="1" applyBorder="1" applyAlignment="1">
      <alignment vertical="center" wrapText="1"/>
    </xf>
    <xf numFmtId="0" fontId="2" fillId="18" borderId="2" xfId="0" applyFont="1" applyFill="1" applyBorder="1" applyAlignment="1">
      <alignment vertical="center" wrapText="1"/>
    </xf>
    <xf numFmtId="0" fontId="18" fillId="18"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45" fillId="0" borderId="1" xfId="0" applyFont="1" applyBorder="1" applyAlignment="1">
      <alignment vertical="center"/>
    </xf>
    <xf numFmtId="0" fontId="44" fillId="0" borderId="4" xfId="0" applyFont="1" applyBorder="1" applyAlignment="1">
      <alignment vertical="center"/>
    </xf>
    <xf numFmtId="0" fontId="3" fillId="0" borderId="2" xfId="0" applyFont="1" applyBorder="1" applyAlignment="1">
      <alignment horizontal="justify" vertical="center"/>
    </xf>
    <xf numFmtId="0" fontId="4" fillId="0" borderId="5" xfId="0" applyFont="1" applyBorder="1" applyAlignment="1">
      <alignment vertical="center"/>
    </xf>
    <xf numFmtId="3" fontId="3" fillId="0" borderId="2" xfId="0" applyNumberFormat="1" applyFont="1" applyBorder="1" applyAlignment="1">
      <alignment vertical="center" wrapText="1"/>
    </xf>
    <xf numFmtId="3" fontId="3" fillId="0" borderId="2" xfId="1" applyNumberFormat="1" applyFont="1" applyBorder="1" applyAlignment="1">
      <alignment vertical="center" wrapText="1"/>
    </xf>
    <xf numFmtId="3" fontId="3" fillId="0" borderId="2" xfId="0" applyNumberFormat="1" applyFont="1" applyBorder="1" applyAlignment="1">
      <alignment horizontal="center" vertical="center" wrapText="1"/>
    </xf>
    <xf numFmtId="3" fontId="18" fillId="0" borderId="2" xfId="0" applyNumberFormat="1" applyFont="1" applyBorder="1" applyAlignment="1">
      <alignment vertical="center" wrapText="1"/>
    </xf>
    <xf numFmtId="3" fontId="18" fillId="0" borderId="2" xfId="1" applyNumberFormat="1" applyFont="1" applyBorder="1" applyAlignment="1">
      <alignment vertical="center" wrapText="1"/>
    </xf>
    <xf numFmtId="3" fontId="0" fillId="0" borderId="0" xfId="0" applyNumberFormat="1"/>
    <xf numFmtId="0" fontId="47" fillId="0" borderId="0" xfId="16"/>
    <xf numFmtId="0" fontId="0" fillId="0" borderId="0" xfId="0" applyAlignment="1">
      <alignment horizontal="left" vertical="center"/>
    </xf>
    <xf numFmtId="49" fontId="4" fillId="0" borderId="2" xfId="17" applyNumberFormat="1" applyFont="1" applyBorder="1" applyAlignment="1">
      <alignment horizontal="center" vertical="center" wrapText="1"/>
    </xf>
    <xf numFmtId="0" fontId="4" fillId="0" borderId="2" xfId="17" applyFont="1" applyBorder="1" applyAlignment="1">
      <alignment horizontal="center" vertical="center" wrapText="1"/>
    </xf>
    <xf numFmtId="0" fontId="4" fillId="0" borderId="2" xfId="17" applyFont="1" applyBorder="1" applyAlignment="1">
      <alignment horizontal="left" vertical="center" wrapText="1"/>
    </xf>
    <xf numFmtId="0" fontId="4" fillId="0" borderId="2" xfId="17" applyFont="1" applyBorder="1" applyAlignment="1">
      <alignment vertical="center" wrapText="1"/>
    </xf>
    <xf numFmtId="0" fontId="4" fillId="0" borderId="2" xfId="17" quotePrefix="1" applyFont="1" applyBorder="1" applyAlignment="1">
      <alignment horizontal="center" vertical="center" wrapText="1"/>
    </xf>
    <xf numFmtId="166" fontId="4" fillId="0" borderId="2" xfId="17" applyNumberFormat="1" applyFont="1" applyBorder="1" applyAlignment="1">
      <alignment horizontal="center" vertical="center" wrapText="1"/>
    </xf>
    <xf numFmtId="166" fontId="4" fillId="6" borderId="2" xfId="17" applyNumberFormat="1" applyFont="1" applyFill="1" applyBorder="1" applyAlignment="1">
      <alignment horizontal="center" vertical="center" wrapText="1"/>
    </xf>
    <xf numFmtId="0" fontId="48" fillId="0" borderId="0" xfId="11" applyFont="1" applyFill="1" applyBorder="1" applyAlignment="1">
      <alignment vertical="top" wrapText="1"/>
    </xf>
    <xf numFmtId="0" fontId="20" fillId="0" borderId="0" xfId="5" applyFont="1" applyAlignment="1">
      <alignment vertical="top"/>
    </xf>
    <xf numFmtId="0" fontId="20" fillId="0" borderId="0" xfId="5" applyFont="1" applyAlignment="1">
      <alignment vertical="top" wrapText="1"/>
    </xf>
    <xf numFmtId="0" fontId="20" fillId="0" borderId="0" xfId="3" applyFont="1" applyAlignment="1">
      <alignment vertical="top" wrapText="1"/>
    </xf>
    <xf numFmtId="0" fontId="48" fillId="0" borderId="0" xfId="4" applyFont="1" applyFill="1" applyBorder="1" applyAlignment="1">
      <alignment horizontal="left" vertical="top" wrapText="1"/>
    </xf>
    <xf numFmtId="0" fontId="0" fillId="17" borderId="2" xfId="0" applyFill="1" applyBorder="1" applyAlignment="1">
      <alignment horizontal="center" vertical="center" wrapText="1"/>
    </xf>
    <xf numFmtId="0" fontId="12" fillId="17" borderId="2" xfId="0" applyFont="1" applyFill="1" applyBorder="1" applyAlignment="1">
      <alignment horizontal="left" vertical="center" wrapText="1"/>
    </xf>
    <xf numFmtId="0" fontId="48" fillId="0" borderId="0" xfId="4" applyFont="1" applyFill="1" applyBorder="1" applyAlignment="1">
      <alignment horizontal="left" vertical="center"/>
    </xf>
    <xf numFmtId="0" fontId="49" fillId="0" borderId="0" xfId="5" applyFont="1">
      <alignment vertical="center"/>
    </xf>
    <xf numFmtId="3" fontId="16" fillId="0" borderId="0" xfId="6" applyFont="1" applyFill="1" applyBorder="1" applyAlignment="1">
      <alignment horizontal="center" vertical="center"/>
      <protection locked="0"/>
    </xf>
    <xf numFmtId="0" fontId="49" fillId="0" borderId="0" xfId="5" applyFont="1" applyAlignment="1">
      <alignment vertical="top" wrapText="1"/>
    </xf>
    <xf numFmtId="0" fontId="4" fillId="0" borderId="0" xfId="3" quotePrefix="1" applyFont="1" applyAlignment="1">
      <alignment horizontal="center" vertical="center"/>
    </xf>
    <xf numFmtId="0" fontId="50" fillId="0" borderId="0" xfId="11" applyFont="1" applyFill="1" applyBorder="1" applyAlignment="1">
      <alignment vertical="center"/>
    </xf>
    <xf numFmtId="0" fontId="32" fillId="0" borderId="2" xfId="12" applyFont="1" applyFill="1" applyBorder="1" applyAlignment="1">
      <alignment horizontal="center" vertical="center" wrapText="1"/>
    </xf>
    <xf numFmtId="0" fontId="4" fillId="0" borderId="0" xfId="16" applyFont="1"/>
    <xf numFmtId="0" fontId="37" fillId="0" borderId="0" xfId="16" applyFont="1"/>
    <xf numFmtId="0" fontId="3" fillId="0" borderId="0" xfId="0" applyFont="1" applyAlignment="1">
      <alignment vertical="center" wrapText="1"/>
    </xf>
    <xf numFmtId="10" fontId="3" fillId="0" borderId="2" xfId="0" applyNumberFormat="1" applyFont="1" applyBorder="1" applyAlignment="1">
      <alignment horizontal="center" vertical="center" wrapText="1"/>
    </xf>
    <xf numFmtId="10" fontId="3" fillId="0" borderId="2" xfId="2" applyNumberFormat="1" applyFont="1" applyBorder="1" applyAlignment="1">
      <alignment horizontal="center" vertical="center" wrapText="1"/>
    </xf>
    <xf numFmtId="14" fontId="0" fillId="0" borderId="2" xfId="0" applyNumberFormat="1" applyBorder="1" applyAlignment="1">
      <alignment horizontal="center" vertical="center" wrapText="1"/>
    </xf>
    <xf numFmtId="0" fontId="23" fillId="0" borderId="0" xfId="19"/>
    <xf numFmtId="0" fontId="1" fillId="0" borderId="0" xfId="19" applyFont="1"/>
    <xf numFmtId="0" fontId="1" fillId="0" borderId="2" xfId="19" quotePrefix="1" applyFont="1" applyBorder="1" applyAlignment="1">
      <alignment horizontal="center" vertical="center"/>
    </xf>
    <xf numFmtId="0" fontId="4" fillId="0" borderId="2" xfId="3" applyFont="1" applyBorder="1" applyAlignment="1">
      <alignment horizontal="left" vertical="center" wrapText="1" indent="1"/>
    </xf>
    <xf numFmtId="166" fontId="4" fillId="0" borderId="2" xfId="19" applyNumberFormat="1" applyFont="1" applyBorder="1"/>
    <xf numFmtId="10" fontId="4" fillId="0" borderId="2" xfId="20" applyNumberFormat="1" applyFont="1" applyFill="1" applyAlignment="1">
      <alignment horizontal="right" vertical="center" wrapText="1"/>
      <protection locked="0"/>
    </xf>
    <xf numFmtId="14" fontId="18" fillId="0" borderId="2" xfId="0" applyNumberFormat="1" applyFont="1" applyBorder="1" applyAlignment="1">
      <alignment horizontal="center" vertical="center" wrapText="1"/>
    </xf>
    <xf numFmtId="164" fontId="0" fillId="0" borderId="2" xfId="1" quotePrefix="1" applyNumberFormat="1" applyFont="1" applyBorder="1"/>
    <xf numFmtId="164" fontId="15" fillId="0" borderId="2" xfId="1" quotePrefix="1" applyNumberFormat="1" applyFont="1" applyBorder="1"/>
    <xf numFmtId="164" fontId="4" fillId="0" borderId="2" xfId="1" quotePrefix="1" applyNumberFormat="1" applyFont="1" applyBorder="1" applyAlignment="1">
      <alignment wrapText="1"/>
    </xf>
    <xf numFmtId="164" fontId="4" fillId="0" borderId="2" xfId="1" quotePrefix="1" applyNumberFormat="1" applyFont="1" applyBorder="1"/>
    <xf numFmtId="164" fontId="13" fillId="6" borderId="2" xfId="1" applyNumberFormat="1" applyFont="1" applyFill="1" applyBorder="1" applyAlignment="1">
      <alignment horizontal="justify" vertical="top"/>
    </xf>
    <xf numFmtId="10" fontId="4" fillId="0" borderId="2" xfId="2" quotePrefix="1" applyNumberFormat="1" applyFont="1" applyBorder="1" applyAlignment="1">
      <alignment wrapText="1"/>
    </xf>
    <xf numFmtId="10" fontId="4" fillId="0" borderId="2" xfId="2" quotePrefix="1" applyNumberFormat="1" applyFont="1" applyBorder="1"/>
    <xf numFmtId="0" fontId="3" fillId="0" borderId="0" xfId="0" applyFont="1" applyAlignment="1">
      <alignment vertical="center"/>
    </xf>
    <xf numFmtId="0" fontId="37" fillId="0" borderId="0" xfId="16" applyFont="1" applyAlignment="1">
      <alignment horizontal="right"/>
    </xf>
    <xf numFmtId="14" fontId="4" fillId="0" borderId="0" xfId="0" applyNumberFormat="1" applyFont="1" applyAlignment="1">
      <alignment horizontal="center"/>
    </xf>
    <xf numFmtId="166" fontId="4" fillId="0" borderId="2" xfId="1" applyNumberFormat="1" applyFont="1" applyFill="1" applyBorder="1" applyAlignment="1">
      <alignment vertical="center"/>
    </xf>
    <xf numFmtId="164" fontId="4" fillId="0" borderId="2" xfId="1" applyNumberFormat="1" applyFont="1" applyFill="1" applyBorder="1" applyAlignment="1">
      <alignment horizontal="center" vertical="center" wrapText="1"/>
    </xf>
    <xf numFmtId="166" fontId="4" fillId="2" borderId="2" xfId="1" applyNumberFormat="1" applyFont="1" applyFill="1" applyBorder="1" applyAlignment="1">
      <alignment vertical="center"/>
    </xf>
    <xf numFmtId="164" fontId="4" fillId="2" borderId="2" xfId="1" applyNumberFormat="1" applyFont="1" applyFill="1" applyBorder="1" applyAlignment="1">
      <alignment horizontal="center" vertical="center" wrapText="1"/>
    </xf>
    <xf numFmtId="166" fontId="0" fillId="0" borderId="2" xfId="0" applyNumberFormat="1" applyBorder="1"/>
    <xf numFmtId="166" fontId="13" fillId="0" borderId="2" xfId="1" applyNumberFormat="1" applyFont="1" applyFill="1" applyBorder="1" applyAlignment="1">
      <alignment vertical="center"/>
    </xf>
    <xf numFmtId="0" fontId="4" fillId="0" borderId="2" xfId="0" applyFont="1" applyBorder="1" applyAlignment="1">
      <alignment horizontal="justify" vertical="center" wrapText="1"/>
    </xf>
    <xf numFmtId="0" fontId="13" fillId="0" borderId="2" xfId="0" applyFont="1" applyBorder="1" applyAlignment="1">
      <alignment horizontal="justify" vertical="center" wrapText="1"/>
    </xf>
    <xf numFmtId="10" fontId="4" fillId="0" borderId="2" xfId="2" applyNumberFormat="1" applyFont="1" applyFill="1" applyBorder="1" applyAlignment="1">
      <alignment vertical="center"/>
    </xf>
    <xf numFmtId="166" fontId="4" fillId="2" borderId="2" xfId="1" applyNumberFormat="1" applyFont="1" applyFill="1" applyBorder="1" applyAlignment="1">
      <alignment horizontal="justify" vertical="center" wrapText="1"/>
    </xf>
    <xf numFmtId="166" fontId="4" fillId="2" borderId="2" xfId="1" applyNumberFormat="1" applyFont="1" applyFill="1" applyBorder="1" applyAlignment="1">
      <alignment horizontal="justify" vertical="center"/>
    </xf>
    <xf numFmtId="3" fontId="3" fillId="0" borderId="2" xfId="0" applyNumberFormat="1" applyFont="1" applyBorder="1" applyAlignment="1">
      <alignment horizontal="left" vertical="center" wrapText="1"/>
    </xf>
    <xf numFmtId="3" fontId="0" fillId="0" borderId="0" xfId="0" applyNumberFormat="1" applyAlignment="1">
      <alignment wrapText="1"/>
    </xf>
    <xf numFmtId="0" fontId="0" fillId="5" borderId="6" xfId="0" applyFill="1" applyBorder="1" applyAlignment="1">
      <alignment vertical="center" wrapText="1"/>
    </xf>
    <xf numFmtId="0" fontId="11" fillId="5" borderId="2" xfId="0" applyFont="1" applyFill="1" applyBorder="1" applyAlignment="1">
      <alignment vertical="center" wrapText="1"/>
    </xf>
    <xf numFmtId="0" fontId="11" fillId="0" borderId="2" xfId="0" applyFont="1" applyBorder="1" applyAlignment="1">
      <alignment vertical="center" wrapText="1"/>
    </xf>
    <xf numFmtId="0" fontId="11" fillId="4" borderId="2" xfId="0" applyFont="1" applyFill="1" applyBorder="1" applyAlignment="1">
      <alignment vertical="center" wrapText="1"/>
    </xf>
    <xf numFmtId="0" fontId="0" fillId="0" borderId="6" xfId="0" applyBorder="1" applyAlignment="1">
      <alignment vertical="center" wrapText="1"/>
    </xf>
    <xf numFmtId="49" fontId="0" fillId="0" borderId="2" xfId="0" applyNumberFormat="1" applyBorder="1" applyAlignment="1">
      <alignment horizontal="center" vertical="center"/>
    </xf>
    <xf numFmtId="0" fontId="0" fillId="4" borderId="9" xfId="0" applyFill="1" applyBorder="1" applyAlignment="1">
      <alignment vertical="center" wrapText="1"/>
    </xf>
    <xf numFmtId="3" fontId="0" fillId="0" borderId="6" xfId="1" applyNumberFormat="1" applyFont="1" applyBorder="1" applyAlignment="1">
      <alignment vertical="center" wrapText="1"/>
    </xf>
    <xf numFmtId="3" fontId="11" fillId="0" borderId="2" xfId="1" applyNumberFormat="1" applyFont="1" applyBorder="1" applyAlignment="1">
      <alignment vertical="center" wrapText="1"/>
    </xf>
    <xf numFmtId="3" fontId="11" fillId="4" borderId="2" xfId="1" applyNumberFormat="1" applyFont="1" applyFill="1" applyBorder="1" applyAlignment="1">
      <alignment vertical="center" wrapText="1"/>
    </xf>
    <xf numFmtId="3" fontId="0" fillId="0" borderId="6" xfId="0" applyNumberFormat="1" applyBorder="1" applyAlignment="1">
      <alignment vertical="center" wrapText="1"/>
    </xf>
    <xf numFmtId="3" fontId="11" fillId="0" borderId="2" xfId="0" applyNumberFormat="1" applyFont="1" applyBorder="1" applyAlignment="1">
      <alignment vertical="center" wrapText="1"/>
    </xf>
    <xf numFmtId="3" fontId="11" fillId="4" borderId="2" xfId="0" applyNumberFormat="1" applyFont="1" applyFill="1" applyBorder="1" applyAlignment="1">
      <alignment vertical="center" wrapText="1"/>
    </xf>
    <xf numFmtId="3" fontId="2" fillId="0" borderId="6" xfId="1" applyNumberFormat="1" applyFont="1" applyBorder="1" applyAlignment="1">
      <alignment vertical="center" wrapText="1"/>
    </xf>
    <xf numFmtId="3" fontId="51" fillId="0" borderId="2" xfId="1" applyNumberFormat="1" applyFont="1" applyBorder="1" applyAlignment="1">
      <alignment vertical="center" wrapText="1"/>
    </xf>
    <xf numFmtId="3" fontId="51" fillId="4" borderId="2" xfId="1" applyNumberFormat="1" applyFont="1" applyFill="1" applyBorder="1" applyAlignment="1">
      <alignment vertical="center" wrapText="1"/>
    </xf>
    <xf numFmtId="3" fontId="0" fillId="0" borderId="2" xfId="1" applyNumberFormat="1" applyFont="1" applyBorder="1" applyAlignment="1">
      <alignment vertical="center" wrapText="1"/>
    </xf>
    <xf numFmtId="3" fontId="0" fillId="0" borderId="2" xfId="1" applyNumberFormat="1" applyFont="1" applyBorder="1" applyAlignment="1">
      <alignment horizontal="center" vertical="center" wrapText="1"/>
    </xf>
    <xf numFmtId="3" fontId="0" fillId="0" borderId="2" xfId="0" applyNumberFormat="1" applyBorder="1" applyAlignment="1">
      <alignment vertical="center" wrapText="1"/>
    </xf>
    <xf numFmtId="3" fontId="0" fillId="6" borderId="2" xfId="0" applyNumberFormat="1" applyFill="1" applyBorder="1" applyAlignment="1">
      <alignment vertical="center" wrapText="1"/>
    </xf>
    <xf numFmtId="3" fontId="0" fillId="0" borderId="2" xfId="0" applyNumberFormat="1" applyBorder="1" applyAlignment="1">
      <alignment horizontal="center" vertical="center" wrapText="1"/>
    </xf>
    <xf numFmtId="3" fontId="2" fillId="0" borderId="2" xfId="1" applyNumberFormat="1" applyFont="1" applyBorder="1" applyAlignment="1">
      <alignment vertical="center" wrapText="1"/>
    </xf>
    <xf numFmtId="3" fontId="2" fillId="0" borderId="2" xfId="1" applyNumberFormat="1" applyFont="1" applyBorder="1" applyAlignment="1">
      <alignment horizontal="center" vertical="center" wrapText="1"/>
    </xf>
    <xf numFmtId="3" fontId="2" fillId="0" borderId="2" xfId="0" applyNumberFormat="1" applyFont="1" applyBorder="1" applyAlignment="1">
      <alignment vertical="center" wrapText="1"/>
    </xf>
    <xf numFmtId="3" fontId="1" fillId="0" borderId="2" xfId="1" applyNumberFormat="1" applyFont="1" applyBorder="1" applyAlignment="1">
      <alignment horizontal="center" vertical="center" wrapText="1"/>
    </xf>
    <xf numFmtId="3" fontId="3" fillId="0" borderId="8" xfId="0" applyNumberFormat="1" applyFont="1" applyBorder="1" applyAlignment="1">
      <alignment horizontal="center" vertical="center" wrapText="1"/>
    </xf>
    <xf numFmtId="3" fontId="3" fillId="17" borderId="2" xfId="0" applyNumberFormat="1" applyFont="1" applyFill="1" applyBorder="1" applyAlignment="1">
      <alignment horizontal="center" vertical="center" wrapText="1"/>
    </xf>
    <xf numFmtId="3" fontId="3" fillId="0" borderId="5" xfId="0" applyNumberFormat="1" applyFont="1" applyBorder="1" applyAlignment="1">
      <alignment horizontal="center" vertical="center" wrapText="1"/>
    </xf>
    <xf numFmtId="3" fontId="3" fillId="0" borderId="10" xfId="0" applyNumberFormat="1" applyFont="1" applyBorder="1" applyAlignment="1">
      <alignment horizontal="center" vertical="center" wrapText="1"/>
    </xf>
    <xf numFmtId="0" fontId="0" fillId="0" borderId="2" xfId="0" applyBorder="1" applyAlignment="1">
      <alignment wrapText="1"/>
    </xf>
    <xf numFmtId="0" fontId="4" fillId="4" borderId="2" xfId="0" applyFont="1" applyFill="1" applyBorder="1" applyAlignment="1">
      <alignment horizontal="left" vertical="center" wrapText="1"/>
    </xf>
    <xf numFmtId="3" fontId="0" fillId="0" borderId="6" xfId="0" applyNumberFormat="1" applyBorder="1" applyAlignment="1">
      <alignment wrapText="1"/>
    </xf>
    <xf numFmtId="3" fontId="0" fillId="0" borderId="2" xfId="0" applyNumberFormat="1" applyBorder="1" applyAlignment="1">
      <alignment wrapText="1"/>
    </xf>
    <xf numFmtId="167" fontId="3" fillId="0" borderId="2" xfId="1" applyNumberFormat="1" applyFont="1" applyBorder="1" applyAlignment="1">
      <alignment horizontal="center" vertical="center" wrapText="1"/>
    </xf>
    <xf numFmtId="3" fontId="0" fillId="4" borderId="2" xfId="0" applyNumberFormat="1" applyFill="1" applyBorder="1" applyAlignment="1">
      <alignment vertical="center" wrapText="1"/>
    </xf>
    <xf numFmtId="3" fontId="28" fillId="0" borderId="2" xfId="0" applyNumberFormat="1" applyFont="1" applyBorder="1" applyAlignment="1">
      <alignment vertical="center" wrapText="1"/>
    </xf>
    <xf numFmtId="3" fontId="0" fillId="5" borderId="2" xfId="0" applyNumberFormat="1" applyFill="1" applyBorder="1" applyAlignment="1">
      <alignment vertical="center" wrapText="1"/>
    </xf>
    <xf numFmtId="3" fontId="4" fillId="4" borderId="2" xfId="0" applyNumberFormat="1" applyFont="1" applyFill="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2" xfId="0" applyNumberFormat="1" applyFont="1" applyBorder="1" applyAlignment="1">
      <alignment vertical="center" wrapText="1"/>
    </xf>
    <xf numFmtId="3" fontId="4" fillId="0" borderId="2" xfId="6" applyFont="1" applyFill="1" applyAlignment="1">
      <alignment vertical="center"/>
      <protection locked="0"/>
    </xf>
    <xf numFmtId="3" fontId="4" fillId="0" borderId="6" xfId="6" applyFont="1" applyFill="1" applyBorder="1" applyAlignment="1">
      <alignment vertical="center"/>
      <protection locked="0"/>
    </xf>
    <xf numFmtId="3" fontId="42" fillId="17" borderId="2" xfId="6" applyFont="1" applyFill="1" applyAlignment="1">
      <alignment vertical="center"/>
      <protection locked="0"/>
    </xf>
    <xf numFmtId="3" fontId="42" fillId="17" borderId="6" xfId="6" applyFont="1" applyFill="1" applyBorder="1" applyAlignment="1">
      <alignment vertical="center"/>
      <protection locked="0"/>
    </xf>
    <xf numFmtId="3" fontId="13" fillId="0" borderId="2" xfId="6" applyFont="1" applyFill="1" applyAlignment="1">
      <alignment vertical="center"/>
      <protection locked="0"/>
    </xf>
    <xf numFmtId="3" fontId="13" fillId="17" borderId="2" xfId="6" applyFont="1" applyFill="1" applyAlignment="1">
      <alignment vertical="center"/>
      <protection locked="0"/>
    </xf>
    <xf numFmtId="3" fontId="13" fillId="17" borderId="6" xfId="6" applyFont="1" applyFill="1" applyBorder="1" applyAlignment="1">
      <alignment vertical="center"/>
      <protection locked="0"/>
    </xf>
    <xf numFmtId="3" fontId="3" fillId="0" borderId="2" xfId="0" applyNumberFormat="1" applyFont="1" applyBorder="1" applyAlignment="1">
      <alignment horizontal="left" vertical="center" wrapText="1" indent="1"/>
    </xf>
    <xf numFmtId="0" fontId="4" fillId="10" borderId="2" xfId="3" applyFont="1" applyFill="1" applyBorder="1" applyAlignment="1">
      <alignment horizontal="left" vertical="center" wrapText="1" indent="3"/>
    </xf>
    <xf numFmtId="0" fontId="4" fillId="0" borderId="2" xfId="3" applyFont="1" applyBorder="1" applyAlignment="1">
      <alignment horizontal="left" vertical="center" wrapText="1" indent="5"/>
    </xf>
    <xf numFmtId="0" fontId="4" fillId="0" borderId="13" xfId="0" applyFont="1" applyBorder="1" applyAlignment="1">
      <alignment horizontal="left" wrapText="1"/>
    </xf>
    <xf numFmtId="167" fontId="0" fillId="4" borderId="2" xfId="1" applyNumberFormat="1" applyFont="1" applyFill="1" applyBorder="1" applyAlignment="1">
      <alignment vertical="center" wrapText="1"/>
    </xf>
    <xf numFmtId="3" fontId="4" fillId="0" borderId="2" xfId="0" applyNumberFormat="1" applyFont="1" applyBorder="1" applyAlignment="1">
      <alignment vertical="center"/>
    </xf>
    <xf numFmtId="3" fontId="4" fillId="4" borderId="2" xfId="0" applyNumberFormat="1" applyFont="1" applyFill="1" applyBorder="1" applyAlignment="1">
      <alignment vertical="center" wrapText="1"/>
    </xf>
    <xf numFmtId="3" fontId="4" fillId="4" borderId="2" xfId="1" applyNumberFormat="1" applyFont="1" applyFill="1" applyBorder="1" applyAlignment="1">
      <alignment vertical="center" wrapText="1"/>
    </xf>
    <xf numFmtId="3" fontId="4" fillId="0" borderId="2" xfId="0" applyNumberFormat="1" applyFont="1" applyBorder="1"/>
    <xf numFmtId="3" fontId="3" fillId="0" borderId="2" xfId="0" applyNumberFormat="1" applyFont="1" applyBorder="1" applyAlignment="1">
      <alignment vertical="center"/>
    </xf>
    <xf numFmtId="3" fontId="18" fillId="0" borderId="2" xfId="0" applyNumberFormat="1" applyFont="1" applyBorder="1" applyAlignment="1">
      <alignment vertical="center"/>
    </xf>
    <xf numFmtId="49" fontId="0" fillId="0" borderId="2" xfId="0" applyNumberFormat="1" applyBorder="1" applyAlignment="1">
      <alignment horizontal="center" vertical="center" wrapText="1"/>
    </xf>
    <xf numFmtId="49" fontId="10" fillId="4" borderId="2" xfId="0" applyNumberFormat="1" applyFont="1" applyFill="1" applyBorder="1" applyAlignment="1">
      <alignment horizontal="center" vertical="center" wrapText="1"/>
    </xf>
    <xf numFmtId="0" fontId="10" fillId="4" borderId="2" xfId="0" applyFont="1" applyFill="1" applyBorder="1" applyAlignment="1">
      <alignment horizontal="left" vertical="center" wrapText="1" indent="1"/>
    </xf>
    <xf numFmtId="49" fontId="35" fillId="0" borderId="2" xfId="0" applyNumberFormat="1" applyFont="1" applyBorder="1" applyAlignment="1">
      <alignment horizontal="center" vertical="center" wrapText="1"/>
    </xf>
    <xf numFmtId="0" fontId="35" fillId="0" borderId="2" xfId="0" applyFont="1" applyBorder="1" applyAlignment="1">
      <alignment vertical="center" wrapText="1"/>
    </xf>
    <xf numFmtId="167" fontId="2" fillId="0" borderId="2" xfId="1" quotePrefix="1" applyNumberFormat="1" applyFont="1" applyBorder="1"/>
    <xf numFmtId="165" fontId="2" fillId="0" borderId="2" xfId="1" quotePrefix="1" applyNumberFormat="1" applyFont="1" applyBorder="1" applyAlignment="1">
      <alignment wrapText="1"/>
    </xf>
    <xf numFmtId="165" fontId="0" fillId="0" borderId="2" xfId="1" quotePrefix="1" applyNumberFormat="1" applyFont="1" applyBorder="1"/>
    <xf numFmtId="165" fontId="0" fillId="0" borderId="2" xfId="1" quotePrefix="1" applyNumberFormat="1" applyFont="1" applyBorder="1" applyAlignment="1">
      <alignment wrapText="1"/>
    </xf>
    <xf numFmtId="3" fontId="3" fillId="15" borderId="2" xfId="0" applyNumberFormat="1" applyFont="1" applyFill="1" applyBorder="1" applyAlignment="1">
      <alignment vertical="center" wrapText="1"/>
    </xf>
    <xf numFmtId="49" fontId="0" fillId="4" borderId="2" xfId="0" applyNumberFormat="1" applyFill="1" applyBorder="1" applyAlignment="1">
      <alignment horizontal="center" vertical="center" wrapText="1"/>
    </xf>
    <xf numFmtId="49" fontId="35" fillId="4" borderId="2" xfId="0"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7" borderId="11" xfId="0" applyFill="1" applyBorder="1" applyAlignment="1">
      <alignment horizontal="center" vertical="center" wrapText="1"/>
    </xf>
    <xf numFmtId="0" fontId="0" fillId="7" borderId="9" xfId="0" applyFill="1" applyBorder="1" applyAlignment="1">
      <alignment horizontal="center" vertical="center" wrapText="1"/>
    </xf>
    <xf numFmtId="49" fontId="3" fillId="0" borderId="2" xfId="0" applyNumberFormat="1" applyFont="1" applyBorder="1" applyAlignment="1">
      <alignment horizontal="center" vertical="center" wrapText="1"/>
    </xf>
    <xf numFmtId="49" fontId="19" fillId="0" borderId="2" xfId="0" applyNumberFormat="1" applyFont="1" applyBorder="1" applyAlignment="1">
      <alignment horizontal="center" vertical="center" wrapText="1"/>
    </xf>
    <xf numFmtId="49" fontId="36" fillId="0" borderId="2" xfId="0" applyNumberFormat="1" applyFont="1" applyBorder="1" applyAlignment="1">
      <alignment horizontal="center" vertical="center" wrapText="1"/>
    </xf>
    <xf numFmtId="0" fontId="0" fillId="0" borderId="2" xfId="10" applyFont="1" applyBorder="1" applyAlignment="1">
      <alignment horizontal="center" vertical="center" wrapText="1"/>
    </xf>
    <xf numFmtId="0" fontId="4" fillId="0" borderId="2" xfId="10" applyFont="1" applyBorder="1" applyAlignment="1">
      <alignment horizontal="center" vertical="center" wrapText="1"/>
    </xf>
    <xf numFmtId="0" fontId="1" fillId="0" borderId="2" xfId="10" applyFont="1" applyBorder="1" applyAlignment="1">
      <alignment horizontal="center" vertical="center" wrapText="1"/>
    </xf>
    <xf numFmtId="168" fontId="1" fillId="0" borderId="2" xfId="10" applyNumberFormat="1" applyFont="1" applyBorder="1" applyAlignment="1">
      <alignment horizontal="center" vertical="center" wrapText="1"/>
    </xf>
    <xf numFmtId="168" fontId="4" fillId="0" borderId="2" xfId="10" applyNumberFormat="1" applyFont="1" applyBorder="1" applyAlignment="1">
      <alignment horizontal="center" vertical="center" wrapText="1"/>
    </xf>
    <xf numFmtId="0" fontId="53" fillId="0" borderId="2" xfId="10" applyFont="1" applyBorder="1" applyAlignment="1">
      <alignment horizontal="center" vertical="center" wrapText="1"/>
    </xf>
    <xf numFmtId="0" fontId="54" fillId="0" borderId="2" xfId="10" applyFont="1" applyBorder="1" applyAlignment="1">
      <alignment horizontal="center" vertical="center" wrapText="1"/>
    </xf>
    <xf numFmtId="0" fontId="19" fillId="2" borderId="2" xfId="0" applyFont="1" applyFill="1" applyBorder="1" applyAlignment="1">
      <alignment vertical="center" wrapText="1"/>
    </xf>
    <xf numFmtId="0" fontId="37" fillId="0" borderId="0" xfId="16" applyFont="1" applyAlignment="1">
      <alignment horizontal="right" wrapText="1"/>
    </xf>
    <xf numFmtId="14" fontId="0" fillId="0" borderId="0" xfId="0" applyNumberFormat="1" applyAlignment="1">
      <alignment horizontal="center" vertical="center" wrapText="1"/>
    </xf>
    <xf numFmtId="14" fontId="4" fillId="0" borderId="0" xfId="0" applyNumberFormat="1" applyFont="1" applyAlignment="1">
      <alignment horizontal="center" vertical="center" wrapText="1"/>
    </xf>
    <xf numFmtId="14" fontId="4" fillId="0" borderId="0" xfId="4" applyNumberFormat="1" applyFont="1" applyFill="1" applyBorder="1" applyAlignment="1">
      <alignment horizontal="left" vertical="center"/>
    </xf>
    <xf numFmtId="14" fontId="0" fillId="0" borderId="0" xfId="0" applyNumberFormat="1" applyAlignment="1">
      <alignment horizontal="left" vertical="center"/>
    </xf>
    <xf numFmtId="9" fontId="0" fillId="0" borderId="2" xfId="2" applyFont="1" applyFill="1" applyBorder="1" applyAlignment="1">
      <alignment horizontal="center" vertical="center" wrapText="1"/>
    </xf>
    <xf numFmtId="0" fontId="4" fillId="0" borderId="1" xfId="3" applyFont="1" applyBorder="1" applyAlignment="1">
      <alignment horizontal="center" vertical="center" wrapText="1"/>
    </xf>
    <xf numFmtId="0" fontId="4" fillId="0" borderId="4" xfId="3" applyFont="1" applyBorder="1" applyAlignment="1">
      <alignment horizontal="center" vertical="center" wrapText="1"/>
    </xf>
    <xf numFmtId="0" fontId="4" fillId="0" borderId="2" xfId="3" quotePrefix="1" applyFont="1" applyBorder="1" applyAlignment="1">
      <alignment horizontal="center" vertical="center" wrapText="1"/>
    </xf>
    <xf numFmtId="14" fontId="20" fillId="0" borderId="0" xfId="4" applyNumberFormat="1" applyFont="1" applyFill="1" applyBorder="1" applyAlignment="1">
      <alignment horizontal="left" vertical="center"/>
    </xf>
    <xf numFmtId="14" fontId="0" fillId="0" borderId="0" xfId="0" applyNumberFormat="1" applyAlignment="1">
      <alignment horizontal="left" vertical="center" wrapText="1"/>
    </xf>
    <xf numFmtId="3" fontId="2" fillId="0" borderId="2" xfId="0" applyNumberFormat="1" applyFont="1" applyBorder="1" applyAlignment="1">
      <alignment horizontal="center" vertical="center" wrapText="1"/>
    </xf>
    <xf numFmtId="165" fontId="4" fillId="0" borderId="2" xfId="1" applyNumberFormat="1" applyFont="1" applyBorder="1" applyAlignment="1">
      <alignment vertical="center" wrapText="1"/>
    </xf>
    <xf numFmtId="165" fontId="4" fillId="19" borderId="2" xfId="1" applyNumberFormat="1" applyFont="1" applyFill="1" applyBorder="1" applyAlignment="1">
      <alignment vertical="center" wrapText="1"/>
    </xf>
    <xf numFmtId="165" fontId="13" fillId="0" borderId="2" xfId="1" applyNumberFormat="1" applyFont="1" applyBorder="1" applyAlignment="1">
      <alignment vertical="center" wrapText="1"/>
    </xf>
    <xf numFmtId="165" fontId="3" fillId="0" borderId="2" xfId="1" applyNumberFormat="1" applyFont="1" applyBorder="1" applyAlignment="1">
      <alignment horizontal="center" vertical="center" wrapText="1"/>
    </xf>
    <xf numFmtId="0" fontId="4" fillId="0" borderId="0" xfId="16" applyFont="1" applyAlignment="1">
      <alignment wrapText="1"/>
    </xf>
    <xf numFmtId="166" fontId="4" fillId="0" borderId="2" xfId="0" applyNumberFormat="1" applyFont="1" applyBorder="1"/>
    <xf numFmtId="166" fontId="4" fillId="6" borderId="2" xfId="0" applyNumberFormat="1" applyFont="1" applyFill="1" applyBorder="1"/>
    <xf numFmtId="0" fontId="0" fillId="0" borderId="13" xfId="0" applyBorder="1" applyAlignment="1">
      <alignment horizontal="center" vertical="center"/>
    </xf>
    <xf numFmtId="0" fontId="0" fillId="0" borderId="13" xfId="0" applyBorder="1"/>
    <xf numFmtId="166" fontId="4" fillId="12" borderId="2" xfId="14" applyNumberFormat="1" applyFont="1" applyFill="1" applyBorder="1" applyAlignment="1">
      <alignment wrapText="1"/>
    </xf>
    <xf numFmtId="0" fontId="13" fillId="0" borderId="2" xfId="14" applyFont="1" applyBorder="1" applyAlignment="1">
      <alignment horizontal="center" wrapText="1"/>
    </xf>
    <xf numFmtId="166" fontId="4" fillId="0" borderId="2" xfId="14" applyNumberFormat="1" applyFont="1" applyBorder="1" applyAlignment="1">
      <alignment wrapText="1"/>
    </xf>
    <xf numFmtId="0" fontId="13" fillId="12" borderId="2" xfId="14" applyFont="1" applyFill="1" applyBorder="1" applyAlignment="1">
      <alignment horizontal="center" wrapText="1"/>
    </xf>
    <xf numFmtId="166" fontId="4" fillId="7" borderId="2" xfId="14" applyNumberFormat="1" applyFont="1" applyFill="1" applyBorder="1" applyAlignment="1">
      <alignment wrapText="1"/>
    </xf>
    <xf numFmtId="49" fontId="41" fillId="6" borderId="2" xfId="14" applyNumberFormat="1" applyFont="1" applyFill="1" applyBorder="1" applyAlignment="1">
      <alignment horizontal="center" vertical="center" wrapText="1"/>
    </xf>
    <xf numFmtId="14" fontId="4" fillId="0" borderId="0" xfId="0" applyNumberFormat="1" applyFont="1" applyAlignment="1">
      <alignment horizontal="left" vertical="center" wrapText="1"/>
    </xf>
    <xf numFmtId="14" fontId="4" fillId="0" borderId="0" xfId="0" applyNumberFormat="1" applyFont="1"/>
    <xf numFmtId="0" fontId="0" fillId="0" borderId="1"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vertical="center" wrapText="1"/>
    </xf>
    <xf numFmtId="49" fontId="35" fillId="0" borderId="19" xfId="0" applyNumberFormat="1" applyFont="1" applyBorder="1" applyAlignment="1">
      <alignment horizontal="center" vertical="center" wrapText="1"/>
    </xf>
    <xf numFmtId="0" fontId="35" fillId="0" borderId="19" xfId="0" applyFont="1" applyBorder="1" applyAlignment="1">
      <alignment vertical="center" wrapText="1"/>
    </xf>
    <xf numFmtId="0" fontId="24" fillId="0" borderId="0" xfId="0" applyFont="1" applyAlignment="1">
      <alignment wrapText="1"/>
    </xf>
    <xf numFmtId="0" fontId="10" fillId="4" borderId="2" xfId="0" applyFont="1" applyFill="1" applyBorder="1" applyAlignment="1">
      <alignment horizontal="left" vertical="center" wrapText="1"/>
    </xf>
    <xf numFmtId="0" fontId="10" fillId="4" borderId="2" xfId="0" applyFont="1" applyFill="1" applyBorder="1" applyAlignment="1">
      <alignment horizontal="left" vertical="center" wrapText="1" indent="2"/>
    </xf>
    <xf numFmtId="0" fontId="2" fillId="12" borderId="2" xfId="0" applyFont="1" applyFill="1" applyBorder="1" applyAlignment="1">
      <alignment vertical="center"/>
    </xf>
    <xf numFmtId="0" fontId="2" fillId="12" borderId="2" xfId="0" applyFont="1"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vertical="center" wrapText="1"/>
    </xf>
    <xf numFmtId="3" fontId="2" fillId="2" borderId="2" xfId="0" applyNumberFormat="1" applyFont="1" applyFill="1" applyBorder="1" applyAlignment="1">
      <alignment vertical="center" wrapText="1"/>
    </xf>
    <xf numFmtId="0" fontId="10" fillId="0" borderId="2" xfId="0" applyFont="1" applyBorder="1" applyAlignment="1">
      <alignment horizontal="left" vertical="center" wrapText="1" indent="2"/>
    </xf>
    <xf numFmtId="3" fontId="10" fillId="8" borderId="2" xfId="0" applyNumberFormat="1" applyFont="1" applyFill="1" applyBorder="1" applyAlignment="1">
      <alignment vertical="center" wrapText="1"/>
    </xf>
    <xf numFmtId="0" fontId="0" fillId="2" borderId="2" xfId="0" applyFill="1" applyBorder="1" applyAlignment="1">
      <alignment horizontal="center" vertical="center"/>
    </xf>
    <xf numFmtId="3" fontId="0" fillId="7" borderId="2" xfId="0" applyNumberFormat="1" applyFill="1" applyBorder="1" applyAlignment="1">
      <alignment vertical="center" wrapText="1"/>
    </xf>
    <xf numFmtId="3" fontId="0" fillId="14" borderId="2" xfId="0" applyNumberFormat="1" applyFill="1" applyBorder="1" applyAlignment="1">
      <alignment vertical="center" wrapText="1"/>
    </xf>
    <xf numFmtId="3" fontId="0" fillId="8" borderId="2" xfId="0" applyNumberFormat="1" applyFill="1" applyBorder="1" applyAlignment="1">
      <alignment vertical="center"/>
    </xf>
    <xf numFmtId="0" fontId="2" fillId="8" borderId="2" xfId="0" applyFont="1" applyFill="1" applyBorder="1" applyAlignment="1">
      <alignment vertical="center" wrapText="1"/>
    </xf>
    <xf numFmtId="0" fontId="10" fillId="0" borderId="2" xfId="0" applyFont="1" applyBorder="1" applyAlignment="1">
      <alignment horizontal="left" vertical="center" wrapText="1" indent="4"/>
    </xf>
    <xf numFmtId="0" fontId="2" fillId="2" borderId="2" xfId="0" applyFont="1" applyFill="1" applyBorder="1" applyAlignment="1">
      <alignment vertical="center" wrapText="1"/>
    </xf>
    <xf numFmtId="3" fontId="2" fillId="2" borderId="2" xfId="0" quotePrefix="1" applyNumberFormat="1" applyFont="1" applyFill="1" applyBorder="1" applyAlignment="1">
      <alignment vertical="center" wrapText="1"/>
    </xf>
    <xf numFmtId="3" fontId="0" fillId="8" borderId="2" xfId="0" applyNumberFormat="1" applyFill="1" applyBorder="1" applyAlignment="1">
      <alignment vertical="center" wrapText="1"/>
    </xf>
    <xf numFmtId="0" fontId="0" fillId="14" borderId="2" xfId="0" applyFill="1" applyBorder="1" applyAlignment="1">
      <alignment vertical="center" wrapText="1"/>
    </xf>
    <xf numFmtId="3" fontId="4" fillId="7" borderId="2" xfId="0" applyNumberFormat="1" applyFont="1" applyFill="1" applyBorder="1" applyAlignment="1">
      <alignment vertical="center" wrapText="1"/>
    </xf>
    <xf numFmtId="0" fontId="0" fillId="8" borderId="2" xfId="0" applyFill="1" applyBorder="1" applyAlignment="1">
      <alignment vertical="center"/>
    </xf>
    <xf numFmtId="0" fontId="0" fillId="0" borderId="1" xfId="0" applyBorder="1" applyAlignment="1">
      <alignment wrapText="1"/>
    </xf>
    <xf numFmtId="0" fontId="0" fillId="0" borderId="3" xfId="0" applyBorder="1"/>
    <xf numFmtId="0" fontId="0" fillId="0" borderId="4" xfId="0" applyBorder="1" applyAlignment="1">
      <alignment wrapText="1"/>
    </xf>
    <xf numFmtId="14" fontId="3" fillId="0" borderId="0" xfId="0" applyNumberFormat="1" applyFont="1" applyAlignment="1">
      <alignment vertical="center" wrapText="1"/>
    </xf>
    <xf numFmtId="0" fontId="4" fillId="0" borderId="0" xfId="3" applyFont="1" applyAlignment="1">
      <alignment horizontal="center" vertical="center" wrapText="1"/>
    </xf>
    <xf numFmtId="0" fontId="4" fillId="0" borderId="3" xfId="3" applyFont="1" applyBorder="1" applyAlignment="1">
      <alignment horizontal="center" vertical="center" wrapText="1"/>
    </xf>
    <xf numFmtId="0" fontId="2" fillId="0" borderId="8" xfId="0" applyFont="1" applyBorder="1" applyAlignment="1">
      <alignment horizontal="center" vertical="center" wrapText="1"/>
    </xf>
    <xf numFmtId="0" fontId="13" fillId="0" borderId="0" xfId="4" applyFont="1" applyFill="1" applyBorder="1" applyAlignment="1">
      <alignment horizontal="left"/>
    </xf>
    <xf numFmtId="0" fontId="0" fillId="21" borderId="2" xfId="0" applyFill="1" applyBorder="1" applyAlignment="1">
      <alignment horizontal="center" vertical="center"/>
    </xf>
    <xf numFmtId="0" fontId="0" fillId="21" borderId="2" xfId="0" applyFill="1" applyBorder="1" applyAlignment="1">
      <alignment horizontal="left" vertical="center" wrapText="1"/>
    </xf>
    <xf numFmtId="0" fontId="4" fillId="21" borderId="2" xfId="0" applyFont="1" applyFill="1" applyBorder="1" applyAlignment="1">
      <alignment horizontal="left" vertical="center" wrapText="1"/>
    </xf>
    <xf numFmtId="0" fontId="4" fillId="0" borderId="2" xfId="0" applyFont="1" applyBorder="1" applyAlignment="1">
      <alignment vertical="top" wrapText="1"/>
    </xf>
    <xf numFmtId="0" fontId="13" fillId="21" borderId="2" xfId="0" applyFont="1" applyFill="1" applyBorder="1" applyAlignment="1">
      <alignment horizontal="center" vertical="center" wrapText="1"/>
    </xf>
    <xf numFmtId="0" fontId="13" fillId="17" borderId="2" xfId="0" applyFont="1" applyFill="1" applyBorder="1" applyAlignment="1">
      <alignment horizontal="left" vertical="center" wrapText="1"/>
    </xf>
    <xf numFmtId="0" fontId="2" fillId="21" borderId="2" xfId="0" applyFont="1" applyFill="1" applyBorder="1" applyAlignment="1">
      <alignment horizontal="left" vertical="center" wrapText="1"/>
    </xf>
    <xf numFmtId="0" fontId="13" fillId="0" borderId="0" xfId="4" applyFont="1" applyFill="1" applyBorder="1" applyAlignment="1">
      <alignment horizontal="left" vertical="top"/>
    </xf>
    <xf numFmtId="0" fontId="13" fillId="0" borderId="0" xfId="4" applyFont="1" applyFill="1" applyBorder="1" applyAlignment="1">
      <alignment horizontal="left" vertical="top" wrapText="1"/>
    </xf>
    <xf numFmtId="0" fontId="13" fillId="0" borderId="1" xfId="4" applyFont="1" applyFill="1" applyBorder="1" applyAlignment="1">
      <alignment horizontal="center" vertical="top" wrapText="1"/>
    </xf>
    <xf numFmtId="0" fontId="4" fillId="0" borderId="2" xfId="3" quotePrefix="1" applyFont="1" applyBorder="1" applyAlignment="1">
      <alignment horizontal="center" vertical="top"/>
    </xf>
    <xf numFmtId="0" fontId="13" fillId="0" borderId="4" xfId="4" applyFont="1" applyFill="1" applyBorder="1" applyAlignment="1">
      <alignment horizontal="center" vertical="top" wrapText="1"/>
    </xf>
    <xf numFmtId="0" fontId="13" fillId="0" borderId="5" xfId="3" applyFont="1" applyBorder="1" applyAlignment="1">
      <alignment horizontal="center" vertical="top" wrapText="1"/>
    </xf>
    <xf numFmtId="0" fontId="13" fillId="0" borderId="6" xfId="3" applyFont="1" applyBorder="1" applyAlignment="1">
      <alignment horizontal="center" vertical="top" wrapText="1"/>
    </xf>
    <xf numFmtId="3" fontId="4" fillId="20" borderId="2" xfId="6" applyFont="1" applyFill="1" applyAlignment="1">
      <alignment horizontal="center" vertical="top"/>
      <protection locked="0"/>
    </xf>
    <xf numFmtId="49" fontId="4" fillId="0" borderId="2" xfId="3" quotePrefix="1" applyNumberFormat="1" applyFont="1" applyBorder="1" applyAlignment="1">
      <alignment horizontal="center" vertical="top"/>
    </xf>
    <xf numFmtId="0" fontId="4" fillId="0" borderId="2" xfId="3" applyFont="1" applyBorder="1" applyAlignment="1">
      <alignment horizontal="left" vertical="top" wrapText="1"/>
    </xf>
    <xf numFmtId="3" fontId="4" fillId="7" borderId="2" xfId="6" applyFont="1" applyFill="1" applyAlignment="1">
      <alignment horizontal="center" vertical="top"/>
      <protection locked="0"/>
    </xf>
    <xf numFmtId="9" fontId="4" fillId="0" borderId="2" xfId="2" applyFont="1" applyFill="1" applyBorder="1" applyAlignment="1" applyProtection="1">
      <alignment horizontal="center" vertical="top"/>
      <protection locked="0"/>
    </xf>
    <xf numFmtId="9" fontId="4" fillId="7" borderId="2" xfId="2" applyFont="1" applyFill="1" applyBorder="1" applyAlignment="1" applyProtection="1">
      <alignment horizontal="center" vertical="top"/>
      <protection locked="0"/>
    </xf>
    <xf numFmtId="3" fontId="4" fillId="0" borderId="2" xfId="6" applyFont="1" applyFill="1" applyAlignment="1">
      <alignment horizontal="center" vertical="top"/>
      <protection locked="0"/>
    </xf>
    <xf numFmtId="3" fontId="4" fillId="6" borderId="2" xfId="6" applyFont="1" applyFill="1" applyAlignment="1">
      <alignment horizontal="center" vertical="top"/>
      <protection locked="0"/>
    </xf>
    <xf numFmtId="3" fontId="29" fillId="7" borderId="2" xfId="6" applyFont="1" applyFill="1" applyAlignment="1">
      <alignment horizontal="center" vertical="top"/>
      <protection locked="0"/>
    </xf>
    <xf numFmtId="0" fontId="13" fillId="0" borderId="0" xfId="4" applyFont="1" applyFill="1" applyBorder="1" applyAlignment="1">
      <alignment horizontal="center" vertical="top"/>
    </xf>
    <xf numFmtId="0" fontId="13" fillId="0" borderId="3" xfId="4" applyFont="1" applyFill="1" applyBorder="1" applyAlignment="1">
      <alignment horizontal="center" vertical="top"/>
    </xf>
    <xf numFmtId="3" fontId="13" fillId="0" borderId="2" xfId="0" applyNumberFormat="1" applyFont="1" applyBorder="1" applyAlignment="1">
      <alignment vertical="center" wrapText="1"/>
    </xf>
    <xf numFmtId="166" fontId="13" fillId="0" borderId="2" xfId="0" applyNumberFormat="1" applyFont="1" applyBorder="1"/>
    <xf numFmtId="164" fontId="2" fillId="6" borderId="2" xfId="1" quotePrefix="1" applyNumberFormat="1" applyFont="1" applyFill="1" applyBorder="1" applyAlignment="1">
      <alignment wrapText="1"/>
    </xf>
    <xf numFmtId="0" fontId="2" fillId="6" borderId="2" xfId="0" applyFont="1" applyFill="1" applyBorder="1" applyAlignment="1">
      <alignment horizontal="center" vertical="center"/>
    </xf>
    <xf numFmtId="0" fontId="2" fillId="6" borderId="2" xfId="0" quotePrefix="1" applyFont="1" applyFill="1" applyBorder="1" applyAlignment="1">
      <alignment wrapText="1"/>
    </xf>
    <xf numFmtId="0" fontId="13" fillId="6" borderId="2" xfId="0" applyFont="1" applyFill="1" applyBorder="1" applyAlignment="1">
      <alignment horizontal="center"/>
    </xf>
    <xf numFmtId="0" fontId="13" fillId="6" borderId="2" xfId="0" quotePrefix="1" applyFont="1" applyFill="1" applyBorder="1" applyAlignment="1">
      <alignment wrapText="1"/>
    </xf>
    <xf numFmtId="164" fontId="13" fillId="0" borderId="2" xfId="1" quotePrefix="1" applyNumberFormat="1" applyFont="1" applyBorder="1" applyAlignment="1">
      <alignment wrapText="1"/>
    </xf>
    <xf numFmtId="164" fontId="13" fillId="0" borderId="2" xfId="1" quotePrefix="1" applyNumberFormat="1" applyFont="1" applyBorder="1"/>
    <xf numFmtId="0" fontId="13" fillId="6" borderId="2" xfId="0" applyFont="1" applyFill="1" applyBorder="1" applyAlignment="1">
      <alignment horizontal="center" vertical="center"/>
    </xf>
    <xf numFmtId="0" fontId="4" fillId="0" borderId="0" xfId="16" applyFont="1" applyFill="1"/>
    <xf numFmtId="14" fontId="4" fillId="0" borderId="2" xfId="0" applyNumberFormat="1" applyFont="1" applyBorder="1" applyAlignment="1">
      <alignment horizontal="center" vertical="center" wrapText="1"/>
    </xf>
    <xf numFmtId="14" fontId="0" fillId="0" borderId="2" xfId="0" applyNumberFormat="1" applyBorder="1" applyAlignment="1">
      <alignment horizontal="center" vertical="center"/>
    </xf>
    <xf numFmtId="0" fontId="13" fillId="0" borderId="2" xfId="4" applyFont="1" applyFill="1" applyBorder="1" applyAlignment="1">
      <alignment horizontal="center" vertical="center" wrapText="1"/>
    </xf>
    <xf numFmtId="14" fontId="4" fillId="0" borderId="2" xfId="4" applyNumberFormat="1" applyFont="1" applyFill="1" applyBorder="1" applyAlignment="1">
      <alignment horizontal="center" vertical="center"/>
    </xf>
    <xf numFmtId="14" fontId="4" fillId="0" borderId="2" xfId="0" applyNumberFormat="1" applyFont="1" applyBorder="1" applyAlignment="1">
      <alignment horizontal="center"/>
    </xf>
    <xf numFmtId="14" fontId="1" fillId="0" borderId="2" xfId="19" applyNumberFormat="1" applyFont="1" applyBorder="1" applyAlignment="1">
      <alignment horizontal="center"/>
    </xf>
    <xf numFmtId="14" fontId="4" fillId="0" borderId="2" xfId="17" applyNumberFormat="1" applyFont="1" applyBorder="1" applyAlignment="1">
      <alignment horizontal="center" vertical="center" wrapText="1"/>
    </xf>
    <xf numFmtId="14" fontId="0" fillId="0" borderId="0" xfId="0" applyNumberFormat="1" applyAlignment="1">
      <alignment horizontal="center" vertical="center"/>
    </xf>
    <xf numFmtId="0" fontId="58" fillId="0" borderId="18" xfId="0" applyFont="1" applyBorder="1"/>
    <xf numFmtId="0" fontId="58" fillId="0" borderId="18" xfId="0" applyFont="1" applyBorder="1" applyAlignment="1">
      <alignment wrapText="1"/>
    </xf>
    <xf numFmtId="0" fontId="58" fillId="0" borderId="18" xfId="0" applyFont="1" applyBorder="1" applyAlignment="1">
      <alignment horizontal="left"/>
    </xf>
    <xf numFmtId="0" fontId="52" fillId="23" borderId="0" xfId="0" applyFont="1" applyFill="1" applyAlignment="1">
      <alignment wrapText="1"/>
    </xf>
    <xf numFmtId="0" fontId="52" fillId="23" borderId="0" xfId="0" applyFont="1" applyFill="1"/>
    <xf numFmtId="0" fontId="5" fillId="23" borderId="0" xfId="0" applyFont="1" applyFill="1"/>
    <xf numFmtId="0" fontId="13" fillId="23" borderId="0" xfId="0" applyFont="1" applyFill="1" applyAlignment="1">
      <alignment wrapText="1"/>
    </xf>
    <xf numFmtId="0" fontId="5" fillId="23" borderId="0" xfId="0" applyFont="1" applyFill="1" applyAlignment="1">
      <alignment horizontal="left" vertical="center" wrapText="1"/>
    </xf>
    <xf numFmtId="0" fontId="5" fillId="23" borderId="0" xfId="0" applyFont="1" applyFill="1" applyAlignment="1">
      <alignment horizontal="left" vertical="center"/>
    </xf>
    <xf numFmtId="0" fontId="5" fillId="23" borderId="0" xfId="0" applyFont="1" applyFill="1" applyAlignment="1">
      <alignment wrapText="1"/>
    </xf>
    <xf numFmtId="0" fontId="3" fillId="0" borderId="0" xfId="0" applyFont="1"/>
    <xf numFmtId="10" fontId="0" fillId="0" borderId="0" xfId="2" applyNumberFormat="1" applyFont="1"/>
    <xf numFmtId="9" fontId="0" fillId="0" borderId="0" xfId="2" applyFont="1"/>
    <xf numFmtId="0" fontId="4" fillId="0" borderId="2" xfId="0" applyFont="1" applyBorder="1" applyAlignment="1">
      <alignment horizontal="left" indent="1"/>
    </xf>
    <xf numFmtId="3" fontId="0" fillId="15" borderId="2" xfId="0" applyNumberFormat="1" applyFill="1" applyBorder="1" applyAlignment="1">
      <alignment vertical="center" wrapText="1"/>
    </xf>
    <xf numFmtId="3" fontId="2" fillId="0" borderId="19" xfId="0" applyNumberFormat="1" applyFont="1" applyBorder="1" applyAlignment="1">
      <alignment vertical="center" wrapText="1"/>
    </xf>
    <xf numFmtId="14" fontId="0" fillId="0" borderId="0" xfId="0" applyNumberFormat="1" applyAlignment="1">
      <alignment horizontal="left"/>
    </xf>
    <xf numFmtId="14" fontId="4" fillId="0" borderId="0" xfId="0" applyNumberFormat="1" applyFont="1" applyAlignment="1">
      <alignment horizontal="left"/>
    </xf>
    <xf numFmtId="169" fontId="4" fillId="0" borderId="2" xfId="10" applyNumberFormat="1" applyFont="1" applyBorder="1" applyAlignment="1">
      <alignment horizontal="center" vertical="center" wrapText="1"/>
    </xf>
    <xf numFmtId="14" fontId="3" fillId="0" borderId="0" xfId="0" applyNumberFormat="1" applyFont="1" applyAlignment="1">
      <alignment horizontal="left" vertical="center"/>
    </xf>
    <xf numFmtId="3" fontId="2" fillId="0" borderId="6" xfId="0" applyNumberFormat="1" applyFont="1" applyBorder="1" applyAlignment="1">
      <alignment wrapText="1"/>
    </xf>
    <xf numFmtId="3" fontId="2" fillId="0" borderId="2" xfId="0" applyNumberFormat="1" applyFont="1" applyBorder="1" applyAlignment="1">
      <alignment wrapText="1"/>
    </xf>
    <xf numFmtId="14" fontId="4" fillId="0" borderId="0" xfId="11" applyNumberFormat="1" applyFont="1" applyFill="1" applyBorder="1" applyAlignment="1">
      <alignment horizontal="left" vertical="center"/>
    </xf>
    <xf numFmtId="14" fontId="0" fillId="0" borderId="0" xfId="1" applyNumberFormat="1" applyFont="1" applyAlignment="1">
      <alignment horizontal="left"/>
    </xf>
    <xf numFmtId="14" fontId="0" fillId="0" borderId="0" xfId="0" applyNumberFormat="1" applyAlignment="1">
      <alignment horizontal="left" wrapText="1"/>
    </xf>
    <xf numFmtId="3" fontId="0" fillId="7" borderId="2" xfId="0" quotePrefix="1" applyNumberFormat="1" applyFill="1" applyBorder="1" applyAlignment="1">
      <alignment vertical="center" wrapText="1"/>
    </xf>
    <xf numFmtId="10" fontId="2" fillId="0" borderId="2" xfId="2" applyNumberFormat="1" applyFont="1" applyBorder="1" applyAlignment="1">
      <alignment vertical="center"/>
    </xf>
    <xf numFmtId="3" fontId="0" fillId="2" borderId="2" xfId="0" quotePrefix="1" applyNumberFormat="1" applyFill="1" applyBorder="1" applyAlignment="1">
      <alignment vertical="center" wrapText="1"/>
    </xf>
    <xf numFmtId="3" fontId="0" fillId="2" borderId="2" xfId="0" applyNumberFormat="1" applyFill="1" applyBorder="1" applyAlignment="1">
      <alignment vertical="center" wrapText="1"/>
    </xf>
    <xf numFmtId="3" fontId="0" fillId="2" borderId="2" xfId="0" applyNumberFormat="1" applyFill="1" applyBorder="1" applyAlignment="1">
      <alignment vertical="top" wrapText="1"/>
    </xf>
    <xf numFmtId="3" fontId="0" fillId="2" borderId="2" xfId="0" applyNumberFormat="1" applyFill="1" applyBorder="1" applyAlignment="1">
      <alignment vertical="center"/>
    </xf>
    <xf numFmtId="3" fontId="13" fillId="0" borderId="2" xfId="0" applyNumberFormat="1" applyFont="1" applyBorder="1"/>
    <xf numFmtId="0" fontId="4" fillId="7" borderId="2" xfId="0" applyFont="1" applyFill="1" applyBorder="1" applyAlignment="1">
      <alignment horizontal="left" indent="1"/>
    </xf>
    <xf numFmtId="166" fontId="13" fillId="0" borderId="2" xfId="14" applyNumberFormat="1" applyFont="1" applyBorder="1" applyAlignment="1">
      <alignment wrapText="1"/>
    </xf>
    <xf numFmtId="0" fontId="4" fillId="6" borderId="2" xfId="15" applyFont="1" applyFill="1" applyBorder="1" applyAlignment="1">
      <alignment horizontal="center" vertical="center" wrapText="1"/>
    </xf>
    <xf numFmtId="10" fontId="13" fillId="0" borderId="2" xfId="2" applyNumberFormat="1" applyFont="1" applyFill="1" applyBorder="1" applyAlignment="1">
      <alignment vertical="center"/>
    </xf>
    <xf numFmtId="0" fontId="4" fillId="24" borderId="0" xfId="16" applyFont="1" applyFill="1"/>
    <xf numFmtId="0" fontId="4" fillId="24" borderId="0" xfId="16" applyFont="1" applyFill="1" applyAlignment="1">
      <alignment wrapText="1"/>
    </xf>
    <xf numFmtId="0" fontId="0" fillId="24" borderId="0" xfId="0" applyFill="1" applyAlignment="1">
      <alignment wrapText="1"/>
    </xf>
    <xf numFmtId="0" fontId="0" fillId="24" borderId="0" xfId="0" applyFill="1" applyAlignment="1">
      <alignment horizontal="left" vertical="center" wrapText="1"/>
    </xf>
    <xf numFmtId="14" fontId="0" fillId="24" borderId="0" xfId="0" applyNumberFormat="1" applyFill="1" applyAlignment="1">
      <alignment horizontal="left" vertical="center"/>
    </xf>
    <xf numFmtId="0" fontId="0" fillId="24" borderId="0" xfId="0" applyFill="1"/>
    <xf numFmtId="0" fontId="0" fillId="24" borderId="0" xfId="0" applyFill="1" applyAlignment="1">
      <alignment horizontal="left" vertical="center"/>
    </xf>
    <xf numFmtId="0" fontId="57" fillId="0" borderId="0" xfId="0" applyFont="1" applyAlignment="1">
      <alignment horizontal="left"/>
    </xf>
    <xf numFmtId="0" fontId="4" fillId="0" borderId="0" xfId="16" applyFont="1" applyBorder="1" applyAlignment="1">
      <alignment horizontal="left"/>
    </xf>
    <xf numFmtId="0" fontId="0" fillId="0" borderId="0" xfId="0" applyAlignment="1">
      <alignment horizontal="left"/>
    </xf>
    <xf numFmtId="0" fontId="4" fillId="0" borderId="0" xfId="16" applyFont="1" applyAlignment="1">
      <alignment horizontal="left"/>
    </xf>
    <xf numFmtId="0" fontId="0" fillId="0" borderId="0" xfId="0" applyAlignment="1">
      <alignment horizontal="lef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5" fillId="23" borderId="0" xfId="0" applyFont="1" applyFill="1" applyAlignment="1">
      <alignment horizontal="left"/>
    </xf>
    <xf numFmtId="0" fontId="37" fillId="0" borderId="0" xfId="16" applyFont="1" applyAlignment="1">
      <alignment horizontal="right"/>
    </xf>
    <xf numFmtId="0" fontId="18" fillId="18" borderId="5" xfId="0" applyFont="1" applyFill="1" applyBorder="1" applyAlignment="1">
      <alignment horizontal="left" vertical="center" wrapText="1"/>
    </xf>
    <xf numFmtId="0" fontId="18" fillId="18" borderId="7" xfId="0" applyFont="1" applyFill="1" applyBorder="1" applyAlignment="1">
      <alignment horizontal="left" vertical="center" wrapText="1"/>
    </xf>
    <xf numFmtId="0" fontId="18" fillId="18" borderId="6" xfId="0" applyFont="1" applyFill="1" applyBorder="1" applyAlignment="1">
      <alignment horizontal="left" vertical="center" wrapText="1"/>
    </xf>
    <xf numFmtId="0" fontId="2" fillId="18" borderId="5"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2" fillId="18" borderId="6" xfId="0" applyFont="1" applyFill="1" applyBorder="1" applyAlignment="1">
      <alignment horizontal="left" vertical="center" wrapText="1"/>
    </xf>
    <xf numFmtId="0" fontId="18" fillId="6" borderId="5" xfId="0" applyFont="1" applyFill="1" applyBorder="1" applyAlignment="1">
      <alignment horizontal="left" vertical="center" wrapText="1"/>
    </xf>
    <xf numFmtId="0" fontId="18" fillId="6" borderId="7" xfId="0" applyFont="1" applyFill="1" applyBorder="1" applyAlignment="1">
      <alignment horizontal="left" vertical="center" wrapText="1"/>
    </xf>
    <xf numFmtId="0" fontId="18" fillId="6" borderId="6"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0" fillId="4"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13" fillId="6" borderId="5"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5" xfId="0" applyFont="1" applyFill="1" applyBorder="1" applyAlignment="1">
      <alignment horizontal="center" vertical="center"/>
    </xf>
    <xf numFmtId="0" fontId="13" fillId="6" borderId="7" xfId="0" applyFont="1" applyFill="1" applyBorder="1" applyAlignment="1">
      <alignment horizontal="center" vertical="center"/>
    </xf>
    <xf numFmtId="0" fontId="13" fillId="6" borderId="6" xfId="0" applyFont="1" applyFill="1" applyBorder="1" applyAlignment="1">
      <alignment horizontal="center" vertical="center"/>
    </xf>
    <xf numFmtId="0" fontId="33" fillId="6" borderId="5" xfId="0" applyFont="1" applyFill="1" applyBorder="1" applyAlignment="1">
      <alignment horizontal="center" vertical="center"/>
    </xf>
    <xf numFmtId="0" fontId="33" fillId="6" borderId="7" xfId="0" applyFont="1" applyFill="1" applyBorder="1" applyAlignment="1">
      <alignment horizontal="center" vertical="center"/>
    </xf>
    <xf numFmtId="0" fontId="33" fillId="6" borderId="6"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166" fontId="4" fillId="0" borderId="8" xfId="1" applyNumberFormat="1" applyFont="1" applyFill="1" applyBorder="1" applyAlignment="1">
      <alignment horizontal="right" vertical="center"/>
    </xf>
    <xf numFmtId="166" fontId="4" fillId="0" borderId="9" xfId="1" applyNumberFormat="1" applyFont="1" applyFill="1" applyBorder="1" applyAlignment="1">
      <alignment horizontal="right" vertical="center"/>
    </xf>
    <xf numFmtId="166" fontId="4" fillId="0" borderId="11" xfId="1" applyNumberFormat="1" applyFont="1" applyFill="1" applyBorder="1" applyAlignment="1">
      <alignment horizontal="right" vertical="center"/>
    </xf>
    <xf numFmtId="164" fontId="4" fillId="0" borderId="8" xfId="1" applyNumberFormat="1" applyFont="1" applyFill="1" applyBorder="1" applyAlignment="1">
      <alignment horizontal="center" vertical="center" wrapText="1"/>
    </xf>
    <xf numFmtId="164" fontId="4" fillId="0" borderId="9" xfId="1" applyNumberFormat="1" applyFont="1" applyFill="1" applyBorder="1" applyAlignment="1">
      <alignment horizontal="center" vertical="center" wrapText="1"/>
    </xf>
    <xf numFmtId="164" fontId="4" fillId="0" borderId="11" xfId="1" applyNumberFormat="1"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6" xfId="0" applyFont="1" applyFill="1" applyBorder="1" applyAlignment="1">
      <alignment horizontal="center" vertical="center" wrapText="1"/>
    </xf>
    <xf numFmtId="3" fontId="18" fillId="5" borderId="5" xfId="0" applyNumberFormat="1" applyFont="1" applyFill="1" applyBorder="1" applyAlignment="1">
      <alignment horizontal="center" vertical="center" wrapText="1"/>
    </xf>
    <xf numFmtId="3" fontId="18" fillId="5" borderId="7" xfId="0" applyNumberFormat="1" applyFont="1" applyFill="1" applyBorder="1" applyAlignment="1">
      <alignment horizontal="center" vertical="center" wrapText="1"/>
    </xf>
    <xf numFmtId="3" fontId="18" fillId="5" borderId="6" xfId="0" applyNumberFormat="1" applyFont="1" applyFill="1" applyBorder="1" applyAlignment="1">
      <alignment horizontal="center" vertical="center" wrapText="1"/>
    </xf>
    <xf numFmtId="0" fontId="1" fillId="0" borderId="2" xfId="10" applyFont="1" applyBorder="1" applyAlignment="1">
      <alignment horizontal="center" vertical="center"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4" fillId="0" borderId="2" xfId="1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8" xfId="10" applyFont="1" applyBorder="1" applyAlignment="1">
      <alignment horizontal="center" vertical="center" wrapText="1"/>
    </xf>
    <xf numFmtId="0" fontId="1" fillId="0" borderId="11" xfId="10" applyFont="1" applyBorder="1" applyAlignment="1">
      <alignment horizontal="center" vertical="center" wrapText="1"/>
    </xf>
    <xf numFmtId="0" fontId="4" fillId="0" borderId="8" xfId="10" applyFont="1" applyBorder="1" applyAlignment="1">
      <alignment horizontal="center" vertical="center" wrapText="1"/>
    </xf>
    <xf numFmtId="0" fontId="4" fillId="0" borderId="11" xfId="10" applyFont="1" applyBorder="1" applyAlignment="1">
      <alignment horizontal="center" vertical="center" wrapText="1"/>
    </xf>
    <xf numFmtId="0" fontId="0" fillId="4" borderId="10"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4" xfId="0" applyFill="1" applyBorder="1" applyAlignment="1">
      <alignment horizontal="center" vertical="center" wrapText="1"/>
    </xf>
    <xf numFmtId="0" fontId="13" fillId="12" borderId="5" xfId="0" applyFont="1" applyFill="1" applyBorder="1" applyAlignment="1">
      <alignment horizontal="center" vertical="center" wrapText="1"/>
    </xf>
    <xf numFmtId="0" fontId="13" fillId="12" borderId="7"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2" fillId="12" borderId="5" xfId="0" applyFont="1" applyFill="1" applyBorder="1" applyAlignment="1">
      <alignment horizontal="center" vertical="center" wrapText="1"/>
    </xf>
    <xf numFmtId="0" fontId="2" fillId="12" borderId="7" xfId="0" applyFont="1" applyFill="1" applyBorder="1" applyAlignment="1">
      <alignment horizontal="center" vertical="center" wrapText="1"/>
    </xf>
    <xf numFmtId="0" fontId="2" fillId="12" borderId="6" xfId="0" applyFont="1" applyFill="1" applyBorder="1" applyAlignment="1">
      <alignment horizontal="center" vertical="center" wrapText="1"/>
    </xf>
    <xf numFmtId="0" fontId="2" fillId="12" borderId="5" xfId="0" applyFont="1" applyFill="1" applyBorder="1" applyAlignment="1">
      <alignment horizontal="center"/>
    </xf>
    <xf numFmtId="0" fontId="2" fillId="12" borderId="7" xfId="0" applyFont="1" applyFill="1" applyBorder="1" applyAlignment="1">
      <alignment horizontal="center"/>
    </xf>
    <xf numFmtId="0" fontId="2" fillId="12" borderId="6" xfId="0" applyFont="1" applyFill="1" applyBorder="1" applyAlignment="1">
      <alignment horizontal="center"/>
    </xf>
    <xf numFmtId="0" fontId="2" fillId="0" borderId="2" xfId="0" applyFont="1" applyBorder="1" applyAlignment="1">
      <alignment horizontal="center"/>
    </xf>
    <xf numFmtId="0" fontId="0" fillId="0" borderId="10"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4" xfId="0" applyBorder="1" applyAlignment="1">
      <alignment horizontal="center"/>
    </xf>
    <xf numFmtId="0" fontId="13" fillId="12" borderId="5" xfId="0" applyFont="1" applyFill="1" applyBorder="1" applyAlignment="1">
      <alignment horizontal="center"/>
    </xf>
    <xf numFmtId="0" fontId="13" fillId="12" borderId="7" xfId="0" applyFont="1" applyFill="1" applyBorder="1" applyAlignment="1">
      <alignment horizontal="center"/>
    </xf>
    <xf numFmtId="0" fontId="13" fillId="12" borderId="6" xfId="0" applyFont="1" applyFill="1" applyBorder="1" applyAlignment="1">
      <alignment horizontal="center"/>
    </xf>
    <xf numFmtId="0" fontId="0" fillId="6" borderId="5" xfId="0" applyFill="1" applyBorder="1" applyAlignment="1">
      <alignment horizontal="left"/>
    </xf>
    <xf numFmtId="0" fontId="0" fillId="6" borderId="7" xfId="0" applyFill="1" applyBorder="1" applyAlignment="1">
      <alignment horizontal="left"/>
    </xf>
    <xf numFmtId="0" fontId="0" fillId="6" borderId="6" xfId="0" applyFill="1" applyBorder="1" applyAlignment="1">
      <alignment horizontal="left"/>
    </xf>
    <xf numFmtId="0" fontId="3" fillId="6" borderId="17" xfId="0" applyFont="1" applyFill="1" applyBorder="1" applyAlignment="1">
      <alignment horizontal="center" vertical="center"/>
    </xf>
    <xf numFmtId="3" fontId="4" fillId="4" borderId="2" xfId="0" applyNumberFormat="1" applyFont="1" applyFill="1" applyBorder="1" applyAlignment="1">
      <alignment vertical="center" wrapText="1"/>
    </xf>
    <xf numFmtId="0" fontId="3" fillId="4" borderId="2" xfId="0" applyFont="1" applyFill="1" applyBorder="1" applyAlignment="1">
      <alignment horizontal="center" vertical="center" wrapText="1"/>
    </xf>
    <xf numFmtId="0" fontId="19" fillId="4" borderId="2" xfId="0" applyFont="1" applyFill="1" applyBorder="1" applyAlignment="1">
      <alignment vertical="center" wrapText="1"/>
    </xf>
    <xf numFmtId="0" fontId="3" fillId="4" borderId="2" xfId="0" applyFont="1" applyFill="1" applyBorder="1" applyAlignment="1">
      <alignment vertical="center" wrapText="1"/>
    </xf>
    <xf numFmtId="3" fontId="4" fillId="6" borderId="17" xfId="0" applyNumberFormat="1" applyFont="1" applyFill="1" applyBorder="1" applyAlignment="1">
      <alignment vertical="center" wrapText="1"/>
    </xf>
    <xf numFmtId="0" fontId="3" fillId="13" borderId="2" xfId="0" applyFont="1" applyFill="1" applyBorder="1" applyAlignment="1">
      <alignment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13" borderId="5" xfId="0" applyFont="1" applyFill="1" applyBorder="1" applyAlignment="1">
      <alignment horizontal="left" vertical="center" wrapText="1"/>
    </xf>
    <xf numFmtId="0" fontId="3" fillId="13" borderId="7" xfId="0" applyFont="1" applyFill="1" applyBorder="1" applyAlignment="1">
      <alignment horizontal="left" vertical="center" wrapText="1"/>
    </xf>
    <xf numFmtId="0" fontId="3" fillId="13" borderId="6" xfId="0" applyFont="1" applyFill="1" applyBorder="1" applyAlignment="1">
      <alignment horizontal="left" vertical="center" wrapText="1"/>
    </xf>
    <xf numFmtId="0" fontId="0" fillId="6" borderId="17" xfId="0" applyFill="1" applyBorder="1" applyAlignment="1">
      <alignment vertical="center" wrapText="1"/>
    </xf>
    <xf numFmtId="3" fontId="0" fillId="0" borderId="2" xfId="0" applyNumberFormat="1" applyBorder="1" applyAlignment="1">
      <alignment vertical="center" wrapText="1"/>
    </xf>
    <xf numFmtId="0" fontId="10" fillId="0" borderId="1" xfId="0" applyFont="1" applyBorder="1" applyAlignment="1">
      <alignment vertical="center"/>
    </xf>
    <xf numFmtId="0" fontId="10" fillId="0" borderId="9" xfId="0" applyFont="1" applyBorder="1" applyAlignment="1">
      <alignment vertical="center"/>
    </xf>
    <xf numFmtId="0" fontId="10" fillId="0" borderId="4" xfId="0" applyFont="1" applyBorder="1" applyAlignment="1">
      <alignment vertical="center"/>
    </xf>
    <xf numFmtId="0" fontId="10" fillId="0" borderId="11" xfId="0" applyFont="1" applyBorder="1" applyAlignment="1">
      <alignment vertical="center"/>
    </xf>
    <xf numFmtId="0" fontId="2" fillId="12" borderId="2" xfId="0" applyFont="1" applyFill="1"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xf>
    <xf numFmtId="0" fontId="0" fillId="0" borderId="0" xfId="0" applyAlignment="1">
      <alignment vertical="center" wrapText="1"/>
    </xf>
    <xf numFmtId="0" fontId="0" fillId="7" borderId="11" xfId="0" applyFill="1" applyBorder="1" applyAlignment="1">
      <alignment horizontal="center" vertical="center" wrapText="1"/>
    </xf>
    <xf numFmtId="0" fontId="0" fillId="7" borderId="8" xfId="0" applyFill="1" applyBorder="1" applyAlignment="1">
      <alignment horizontal="center" vertical="center" wrapText="1"/>
    </xf>
    <xf numFmtId="0" fontId="0" fillId="7" borderId="2" xfId="0" applyFill="1" applyBorder="1" applyAlignment="1">
      <alignment horizontal="center" vertical="center" wrapText="1"/>
    </xf>
    <xf numFmtId="0" fontId="0" fillId="7" borderId="9" xfId="0" applyFill="1" applyBorder="1" applyAlignment="1">
      <alignment horizontal="center" vertical="center" wrapText="1"/>
    </xf>
    <xf numFmtId="0" fontId="0" fillId="0" borderId="0" xfId="0"/>
    <xf numFmtId="0" fontId="0" fillId="7" borderId="11" xfId="0" applyFill="1" applyBorder="1" applyAlignment="1">
      <alignment vertical="center" wrapText="1"/>
    </xf>
    <xf numFmtId="0" fontId="0" fillId="7" borderId="2" xfId="0" applyFill="1" applyBorder="1" applyAlignment="1">
      <alignment vertical="center" wrapText="1"/>
    </xf>
    <xf numFmtId="0" fontId="10" fillId="4" borderId="2" xfId="0" applyFont="1" applyFill="1" applyBorder="1" applyAlignment="1">
      <alignment horizontal="left" vertical="center" wrapText="1" indent="2"/>
    </xf>
    <xf numFmtId="0" fontId="35" fillId="0" borderId="2" xfId="0" applyFont="1" applyBorder="1" applyAlignment="1">
      <alignment vertical="center" wrapText="1"/>
    </xf>
    <xf numFmtId="0" fontId="0" fillId="0" borderId="2" xfId="0" applyBorder="1" applyAlignment="1">
      <alignment vertical="center" wrapText="1"/>
    </xf>
    <xf numFmtId="0" fontId="18" fillId="7" borderId="8" xfId="0" applyFont="1" applyFill="1" applyBorder="1" applyAlignment="1">
      <alignment horizontal="center" vertical="top" wrapText="1"/>
    </xf>
    <xf numFmtId="0" fontId="18" fillId="7" borderId="11" xfId="0" applyFont="1" applyFill="1" applyBorder="1" applyAlignment="1">
      <alignment horizontal="center" vertical="top" wrapText="1"/>
    </xf>
    <xf numFmtId="0" fontId="18" fillId="7" borderId="10" xfId="0" applyFont="1" applyFill="1" applyBorder="1" applyAlignment="1">
      <alignment horizontal="center" vertical="top" wrapText="1"/>
    </xf>
    <xf numFmtId="0" fontId="18" fillId="7" borderId="16" xfId="0" applyFont="1" applyFill="1" applyBorder="1" applyAlignment="1">
      <alignment horizontal="center" vertical="top" wrapText="1"/>
    </xf>
    <xf numFmtId="0" fontId="18" fillId="7" borderId="15" xfId="0" applyFont="1" applyFill="1" applyBorder="1" applyAlignment="1">
      <alignment horizontal="center" vertical="top" wrapText="1"/>
    </xf>
    <xf numFmtId="0" fontId="18" fillId="7" borderId="9" xfId="0" applyFont="1" applyFill="1" applyBorder="1" applyAlignment="1">
      <alignment horizontal="center" vertical="top"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9" fontId="13"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14" fontId="0" fillId="0" borderId="3" xfId="0" applyNumberFormat="1" applyBorder="1" applyAlignment="1">
      <alignment horizontal="left"/>
    </xf>
    <xf numFmtId="0" fontId="4" fillId="0" borderId="2"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4" fillId="0" borderId="2" xfId="0" applyFont="1" applyBorder="1" applyAlignment="1">
      <alignment vertical="center" wrapText="1"/>
    </xf>
    <xf numFmtId="0" fontId="2" fillId="0" borderId="5" xfId="0" applyFont="1" applyBorder="1" applyAlignment="1">
      <alignment horizontal="left" vertical="center" wrapText="1" indent="7"/>
    </xf>
    <xf numFmtId="0" fontId="2" fillId="0" borderId="6" xfId="0" applyFont="1" applyBorder="1" applyAlignment="1">
      <alignment horizontal="left" vertical="center" wrapText="1" indent="7"/>
    </xf>
    <xf numFmtId="0" fontId="4" fillId="0" borderId="2" xfId="0" applyFont="1" applyBorder="1" applyAlignment="1">
      <alignment horizontal="center"/>
    </xf>
    <xf numFmtId="0" fontId="4" fillId="0" borderId="5" xfId="0" applyFont="1" applyBorder="1" applyAlignment="1">
      <alignment horizontal="center"/>
    </xf>
    <xf numFmtId="0" fontId="4" fillId="0" borderId="7" xfId="0" applyFont="1" applyBorder="1" applyAlignment="1">
      <alignment horizontal="center"/>
    </xf>
    <xf numFmtId="0" fontId="4" fillId="0" borderId="6" xfId="0" applyFont="1" applyBorder="1" applyAlignment="1">
      <alignment horizontal="center"/>
    </xf>
    <xf numFmtId="0" fontId="4" fillId="0" borderId="8" xfId="0" applyFont="1" applyBorder="1" applyAlignment="1">
      <alignment horizontal="center"/>
    </xf>
    <xf numFmtId="0" fontId="4" fillId="0" borderId="10" xfId="0" applyFont="1" applyBorder="1" applyAlignment="1">
      <alignment horizontal="center"/>
    </xf>
    <xf numFmtId="0" fontId="4" fillId="0" borderId="2" xfId="0" applyFont="1" applyBorder="1" applyAlignment="1">
      <alignment horizontal="left"/>
    </xf>
    <xf numFmtId="0" fontId="4" fillId="0" borderId="2" xfId="0" applyFont="1" applyBorder="1" applyAlignment="1">
      <alignment horizontal="center" wrapText="1"/>
    </xf>
    <xf numFmtId="0" fontId="13" fillId="0" borderId="2" xfId="0" applyFont="1" applyBorder="1" applyAlignment="1">
      <alignment horizontal="left"/>
    </xf>
    <xf numFmtId="0" fontId="4" fillId="0" borderId="2" xfId="0" applyFont="1" applyBorder="1" applyAlignment="1">
      <alignment horizontal="left" indent="1"/>
    </xf>
    <xf numFmtId="0" fontId="4" fillId="0" borderId="5" xfId="0" applyFont="1" applyBorder="1" applyAlignment="1">
      <alignment horizontal="center" wrapText="1"/>
    </xf>
    <xf numFmtId="0" fontId="4" fillId="0" borderId="7" xfId="0" applyFont="1" applyBorder="1" applyAlignment="1">
      <alignment horizontal="center" wrapText="1"/>
    </xf>
    <xf numFmtId="0" fontId="4" fillId="0" borderId="6" xfId="0" applyFont="1" applyBorder="1" applyAlignment="1">
      <alignment horizontal="center" wrapText="1"/>
    </xf>
    <xf numFmtId="0" fontId="4" fillId="0" borderId="8" xfId="0" applyFont="1" applyBorder="1" applyAlignment="1">
      <alignment horizont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left"/>
    </xf>
    <xf numFmtId="0" fontId="4" fillId="0" borderId="11" xfId="0" applyFont="1" applyBorder="1" applyAlignment="1">
      <alignment horizontal="left"/>
    </xf>
    <xf numFmtId="0" fontId="4"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wrapText="1" indent="2"/>
    </xf>
    <xf numFmtId="0" fontId="4" fillId="6" borderId="2" xfId="0" applyFont="1" applyFill="1" applyBorder="1" applyAlignment="1">
      <alignment horizontal="left" vertical="center" wrapText="1"/>
    </xf>
    <xf numFmtId="0" fontId="4" fillId="0" borderId="3" xfId="0" applyFont="1" applyBorder="1" applyAlignment="1">
      <alignment horizontal="left"/>
    </xf>
    <xf numFmtId="0" fontId="4" fillId="6" borderId="5" xfId="0" applyFont="1" applyFill="1" applyBorder="1" applyAlignment="1">
      <alignment horizontal="left" vertical="center" wrapText="1"/>
    </xf>
    <xf numFmtId="0" fontId="4" fillId="6" borderId="7" xfId="0" applyFont="1" applyFill="1" applyBorder="1" applyAlignment="1">
      <alignment horizontal="left" vertical="center" wrapText="1"/>
    </xf>
    <xf numFmtId="0" fontId="4" fillId="6" borderId="6" xfId="0" applyFont="1" applyFill="1" applyBorder="1" applyAlignment="1">
      <alignment horizontal="left" vertical="center" wrapText="1"/>
    </xf>
    <xf numFmtId="0" fontId="13" fillId="6" borderId="2" xfId="14" applyFont="1" applyFill="1" applyBorder="1" applyAlignment="1">
      <alignment horizontal="center" vertical="center"/>
    </xf>
    <xf numFmtId="0" fontId="13" fillId="0" borderId="10" xfId="3" applyFont="1" applyBorder="1" applyAlignment="1">
      <alignment horizontal="center" vertical="center" wrapText="1"/>
    </xf>
    <xf numFmtId="0" fontId="13" fillId="0" borderId="14" xfId="3" applyFont="1" applyBorder="1" applyAlignment="1">
      <alignment horizontal="center" vertical="center" wrapText="1"/>
    </xf>
    <xf numFmtId="0" fontId="2" fillId="0" borderId="10" xfId="3" applyFont="1" applyBorder="1" applyAlignment="1">
      <alignment horizontal="center" vertical="center" wrapText="1"/>
    </xf>
    <xf numFmtId="0" fontId="2" fillId="0" borderId="14" xfId="3" applyFont="1" applyBorder="1" applyAlignment="1">
      <alignment horizontal="center" vertical="center" wrapText="1"/>
    </xf>
    <xf numFmtId="0" fontId="13" fillId="0" borderId="15"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5" xfId="3" applyFont="1" applyBorder="1" applyAlignment="1">
      <alignment horizontal="center" vertical="center" wrapText="1"/>
    </xf>
    <xf numFmtId="0" fontId="4" fillId="0" borderId="10" xfId="17" applyFont="1" applyBorder="1" applyAlignment="1">
      <alignment horizontal="center" vertical="center" wrapText="1"/>
    </xf>
    <xf numFmtId="0" fontId="4" fillId="0" borderId="14" xfId="17" applyFont="1" applyBorder="1" applyAlignment="1">
      <alignment horizontal="center" vertical="center" wrapText="1"/>
    </xf>
    <xf numFmtId="0" fontId="4" fillId="0" borderId="15" xfId="17" applyFont="1" applyBorder="1" applyAlignment="1">
      <alignment horizontal="center" vertical="center" wrapText="1"/>
    </xf>
    <xf numFmtId="0" fontId="4" fillId="0" borderId="1" xfId="17" applyFont="1" applyBorder="1" applyAlignment="1">
      <alignment horizontal="center" vertical="center" wrapText="1"/>
    </xf>
    <xf numFmtId="0" fontId="4" fillId="0" borderId="16" xfId="17" applyFont="1" applyBorder="1" applyAlignment="1">
      <alignment horizontal="center" vertical="center" wrapText="1"/>
    </xf>
    <xf numFmtId="0" fontId="4" fillId="0" borderId="4" xfId="17" applyFont="1" applyBorder="1" applyAlignment="1">
      <alignment horizontal="center" vertical="center" wrapText="1"/>
    </xf>
    <xf numFmtId="0" fontId="4" fillId="0" borderId="5" xfId="17" applyFont="1" applyBorder="1" applyAlignment="1">
      <alignment horizontal="center" vertical="center" wrapText="1"/>
    </xf>
    <xf numFmtId="0" fontId="4" fillId="0" borderId="6" xfId="17" applyFont="1" applyBorder="1" applyAlignment="1">
      <alignment horizontal="center" vertical="center" wrapText="1"/>
    </xf>
    <xf numFmtId="0" fontId="13" fillId="17" borderId="5" xfId="0" applyFont="1" applyFill="1" applyBorder="1" applyAlignment="1">
      <alignment horizontal="left" vertical="center" wrapText="1"/>
    </xf>
    <xf numFmtId="0" fontId="13" fillId="17" borderId="7" xfId="0" applyFont="1" applyFill="1" applyBorder="1" applyAlignment="1">
      <alignment horizontal="left" vertical="center" wrapText="1"/>
    </xf>
    <xf numFmtId="0" fontId="13" fillId="17" borderId="6"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6" borderId="7" xfId="0" applyFont="1" applyFill="1" applyBorder="1" applyAlignment="1">
      <alignment horizontal="left" vertical="center" wrapText="1"/>
    </xf>
    <xf numFmtId="0" fontId="2" fillId="6" borderId="6" xfId="0" applyFont="1" applyFill="1" applyBorder="1" applyAlignment="1">
      <alignment horizontal="left" vertical="center" wrapText="1"/>
    </xf>
    <xf numFmtId="0" fontId="32" fillId="0" borderId="8" xfId="12" applyFont="1" applyFill="1" applyBorder="1" applyAlignment="1">
      <alignment horizontal="center" vertical="center" wrapText="1"/>
    </xf>
    <xf numFmtId="0" fontId="32" fillId="0" borderId="9" xfId="12" applyFont="1" applyFill="1" applyBorder="1" applyAlignment="1">
      <alignment horizontal="center" vertical="center" wrapText="1"/>
    </xf>
    <xf numFmtId="0" fontId="32" fillId="0" borderId="11" xfId="12" applyFont="1" applyFill="1" applyBorder="1" applyAlignment="1">
      <alignment horizontal="center" vertical="center" wrapText="1"/>
    </xf>
  </cellXfs>
  <cellStyles count="22">
    <cellStyle name="=C:\WINNT35\SYSTEM32\COMMAND.COM" xfId="3" xr:uid="{5FCB891F-7A59-4087-A096-A1408BB47378}"/>
    <cellStyle name="greyed" xfId="13" xr:uid="{317F9FC9-2D8A-49E3-AC03-D19FF78A1B61}"/>
    <cellStyle name="Heading 1 2" xfId="11" xr:uid="{4E16C52F-4302-4397-AE0F-A6B7911182AC}"/>
    <cellStyle name="Heading 2 2" xfId="4" xr:uid="{88D6331C-BEB8-4998-815F-D080E5DECDC5}"/>
    <cellStyle name="HeadingTable" xfId="12" xr:uid="{756705C2-C513-4327-B030-0AAADF40D2C2}"/>
    <cellStyle name="Hyperkobling" xfId="16" builtinId="8"/>
    <cellStyle name="Komma" xfId="1" builtinId="3"/>
    <cellStyle name="Merknad 2 2" xfId="9" xr:uid="{A83527CC-F219-4B7D-A0D2-86009BBABC29}"/>
    <cellStyle name="Normal" xfId="0" builtinId="0"/>
    <cellStyle name="Normal 11" xfId="10" xr:uid="{CCACB2AE-E55D-44F3-86EC-08DCA75CE7DB}"/>
    <cellStyle name="Normal 2" xfId="5" xr:uid="{A5A39A44-6380-4474-A319-6CBEC7287364}"/>
    <cellStyle name="Normal 2 2 2" xfId="7" xr:uid="{55368DF5-54D1-4D48-B09C-7B427BDF212B}"/>
    <cellStyle name="Normal 2 5 2 2 2" xfId="18" xr:uid="{DF0A80B5-8608-4BEA-A9E2-7975D20399AA}"/>
    <cellStyle name="Normal 3" xfId="19" xr:uid="{407BFB54-6F0A-42BE-92F3-C0F5F4B15BB6}"/>
    <cellStyle name="Normal 3 5" xfId="8" xr:uid="{C5DD9DBC-7261-45F8-95C0-16D86677B9FC}"/>
    <cellStyle name="Normal 4" xfId="14" xr:uid="{F21AE0A6-567F-4C7C-B6D7-5D9319FCFC72}"/>
    <cellStyle name="Normal_20 OPR" xfId="17" xr:uid="{17E0FDCE-5746-4C42-B571-8FC18C7919FD}"/>
    <cellStyle name="optionalExposure" xfId="6" xr:uid="{42E195DC-E1BA-400F-ACC6-74DDC716D251}"/>
    <cellStyle name="optionalExposure 2" xfId="20" xr:uid="{AB1B459D-847A-4474-85FD-42FF3166AAEA}"/>
    <cellStyle name="Prosent" xfId="2" builtinId="5"/>
    <cellStyle name="Prosent 2" xfId="21" xr:uid="{51A25C70-0255-4063-A41B-91A18F81039F}"/>
    <cellStyle name="Standard 3" xfId="15" xr:uid="{0460DECE-9B25-4D3E-AF4F-D4A5479B046D}"/>
  </cellStyles>
  <dxfs count="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2D4B"/>
      <color rgb="FF44546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612321</xdr:colOff>
      <xdr:row>1</xdr:row>
      <xdr:rowOff>40816</xdr:rowOff>
    </xdr:from>
    <xdr:to>
      <xdr:col>1</xdr:col>
      <xdr:colOff>1107621</xdr:colOff>
      <xdr:row>2</xdr:row>
      <xdr:rowOff>74200</xdr:rowOff>
    </xdr:to>
    <xdr:grpSp>
      <xdr:nvGrpSpPr>
        <xdr:cNvPr id="6" name="Gruppe 5">
          <a:extLst>
            <a:ext uri="{FF2B5EF4-FFF2-40B4-BE49-F238E27FC236}">
              <a16:creationId xmlns:a16="http://schemas.microsoft.com/office/drawing/2014/main" id="{DCBE606A-D198-6CE7-F03B-633DBEE966D5}"/>
            </a:ext>
          </a:extLst>
        </xdr:cNvPr>
        <xdr:cNvGrpSpPr>
          <a:grpSpLocks/>
        </xdr:cNvGrpSpPr>
      </xdr:nvGrpSpPr>
      <xdr:grpSpPr bwMode="auto">
        <a:xfrm flipV="1">
          <a:off x="802821" y="231316"/>
          <a:ext cx="495300" cy="438197"/>
          <a:chOff x="8754" y="12120"/>
          <a:chExt cx="2880" cy="2684"/>
        </a:xfrm>
      </xdr:grpSpPr>
      <xdr:sp macro="" textlink="">
        <xdr:nvSpPr>
          <xdr:cNvPr id="7" name="Rectangle 447">
            <a:extLst>
              <a:ext uri="{FF2B5EF4-FFF2-40B4-BE49-F238E27FC236}">
                <a16:creationId xmlns:a16="http://schemas.microsoft.com/office/drawing/2014/main" id="{B6849050-895C-AA14-131B-258BB0069F04}"/>
              </a:ext>
            </a:extLst>
          </xdr:cNvPr>
          <xdr:cNvSpPr>
            <a:spLocks noChangeArrowheads="1"/>
          </xdr:cNvSpPr>
        </xdr:nvSpPr>
        <xdr:spPr bwMode="auto">
          <a:xfrm flipH="1">
            <a:off x="10194" y="12120"/>
            <a:ext cx="1440" cy="1265"/>
          </a:xfrm>
          <a:prstGeom prst="rect">
            <a:avLst/>
          </a:prstGeom>
          <a:solidFill>
            <a:schemeClr val="bg1">
              <a:lumMod val="75000"/>
              <a:alpha val="50000"/>
            </a:schemeClr>
          </a:solidFill>
          <a:ln w="12700">
            <a:solidFill>
              <a:srgbClr val="FFFFFF"/>
            </a:solidFill>
            <a:miter lim="800000"/>
            <a:headEnd/>
            <a:tailEnd/>
          </a:ln>
          <a:extLst>
            <a:ext uri="{AF507438-7753-43E0-B8FC-AC1667EBCBE1}">
              <a14:hiddenEffects xmlns:a14="http://schemas.microsoft.com/office/drawing/2010/main">
                <a:effectLst>
                  <a:outerShdw dist="53882" dir="2700000" algn="ctr" rotWithShape="0">
                    <a:srgbClr val="D8D8D8"/>
                  </a:outerShdw>
                </a:effectLst>
              </a14:hiddenEffects>
            </a:ext>
          </a:extLst>
        </xdr:spPr>
        <xdr:txBody>
          <a:bodyPr rot="0" vert="horz" wrap="square" lIns="91440" tIns="45720" rIns="91440" bIns="45720" anchor="ctr" anchorCtr="0" upright="1">
            <a:noAutofit/>
          </a:bodyPr>
          <a:lstStyle/>
          <a:p>
            <a:endParaRPr lang="nb-NO"/>
          </a:p>
        </xdr:txBody>
      </xdr:sp>
      <xdr:sp macro="" textlink="">
        <xdr:nvSpPr>
          <xdr:cNvPr id="8" name="Rectangle 448">
            <a:extLst>
              <a:ext uri="{FF2B5EF4-FFF2-40B4-BE49-F238E27FC236}">
                <a16:creationId xmlns:a16="http://schemas.microsoft.com/office/drawing/2014/main" id="{DD555210-2410-C5BE-C501-A72226C567CE}"/>
              </a:ext>
            </a:extLst>
          </xdr:cNvPr>
          <xdr:cNvSpPr>
            <a:spLocks noChangeArrowheads="1"/>
          </xdr:cNvSpPr>
        </xdr:nvSpPr>
        <xdr:spPr bwMode="auto">
          <a:xfrm flipH="1">
            <a:off x="10194" y="13364"/>
            <a:ext cx="1440" cy="1440"/>
          </a:xfrm>
          <a:prstGeom prst="rect">
            <a:avLst/>
          </a:prstGeom>
          <a:solidFill>
            <a:schemeClr val="accent1">
              <a:lumMod val="50000"/>
            </a:schemeClr>
          </a:solidFill>
          <a:ln w="12700">
            <a:solidFill>
              <a:srgbClr val="FFFFFF"/>
            </a:solidFill>
            <a:miter lim="800000"/>
            <a:headEnd/>
            <a:tailEnd/>
          </a:ln>
          <a:extLst>
            <a:ext uri="{AF507438-7753-43E0-B8FC-AC1667EBCBE1}">
              <a14:hiddenEffects xmlns:a14="http://schemas.microsoft.com/office/drawing/2010/main">
                <a:effectLst>
                  <a:outerShdw dist="53882" dir="2700000" algn="ctr" rotWithShape="0">
                    <a:srgbClr val="D8D8D8"/>
                  </a:outerShdw>
                </a:effectLst>
              </a14:hiddenEffects>
            </a:ext>
          </a:extLst>
        </xdr:spPr>
        <xdr:txBody>
          <a:bodyPr rot="0" vert="horz" wrap="square" lIns="91440" tIns="45720" rIns="91440" bIns="45720" anchor="ctr" anchorCtr="0" upright="1">
            <a:noAutofit/>
          </a:bodyPr>
          <a:lstStyle/>
          <a:p>
            <a:endParaRPr lang="nb-NO"/>
          </a:p>
        </xdr:txBody>
      </xdr:sp>
      <xdr:sp macro="" textlink="">
        <xdr:nvSpPr>
          <xdr:cNvPr id="9" name="Rectangle 449">
            <a:extLst>
              <a:ext uri="{FF2B5EF4-FFF2-40B4-BE49-F238E27FC236}">
                <a16:creationId xmlns:a16="http://schemas.microsoft.com/office/drawing/2014/main" id="{A8BA8ACD-88D5-BF1B-CBED-5DCCAF056898}"/>
              </a:ext>
            </a:extLst>
          </xdr:cNvPr>
          <xdr:cNvSpPr>
            <a:spLocks noChangeArrowheads="1"/>
          </xdr:cNvSpPr>
        </xdr:nvSpPr>
        <xdr:spPr bwMode="auto">
          <a:xfrm flipH="1">
            <a:off x="8754" y="13364"/>
            <a:ext cx="1440" cy="1440"/>
          </a:xfrm>
          <a:prstGeom prst="rect">
            <a:avLst/>
          </a:prstGeom>
          <a:solidFill>
            <a:srgbClr val="FFC000">
              <a:alpha val="50000"/>
            </a:srgbClr>
          </a:solidFill>
          <a:ln w="12700">
            <a:solidFill>
              <a:srgbClr val="FFFFFF"/>
            </a:solidFill>
            <a:miter lim="800000"/>
            <a:headEnd/>
            <a:tailEnd/>
          </a:ln>
          <a:extLst>
            <a:ext uri="{AF507438-7753-43E0-B8FC-AC1667EBCBE1}">
              <a14:hiddenEffects xmlns:a14="http://schemas.microsoft.com/office/drawing/2010/main">
                <a:effectLst>
                  <a:outerShdw dist="53882" dir="2700000" algn="ctr" rotWithShape="0">
                    <a:srgbClr val="D8D8D8"/>
                  </a:outerShdw>
                </a:effectLst>
              </a14:hiddenEffects>
            </a:ext>
          </a:extLst>
        </xdr:spPr>
        <xdr:txBody>
          <a:bodyPr rot="0" vert="horz" wrap="square" lIns="91440" tIns="45720" rIns="91440" bIns="45720" anchor="ctr" anchorCtr="0" upright="1">
            <a:noAutofit/>
          </a:bodyPr>
          <a:lstStyle/>
          <a:p>
            <a:endParaRPr lang="nb-NO"/>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Risikostyring%20og%20compliance\01%20Strategi%20og%20planer\Controller%20risiko\CRDIV\Pilar%203\2022\Pilar%203%20-%2031.12.22%20-%20Martin.xlsx" TargetMode="External"/><Relationship Id="rId1" Type="http://schemas.openxmlformats.org/officeDocument/2006/relationships/externalLinkPath" Target="/Risikostyring%20og%20compliance/01%20Strategi%20og%20planer/Controller%20risiko/CRDIV/Pilar%203/2022/Pilar%203%20-%2031.12.22%20-%20Marti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Risikostyring%20og%20compliance\01%20Strategi%20og%20planer\Controller%20risiko\CRDIV\Pilar%203\2023\Pilar%203%20-%2031.12.22%20-%20KM1%20ua.xlsx" TargetMode="External"/><Relationship Id="rId1" Type="http://schemas.openxmlformats.org/officeDocument/2006/relationships/externalLinkPath" Target="Pilar%203%20-%2031.12.22%20-%20KM1%20ua.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M:\Risikostyring%20og%20compliance\01%20Strategi%20og%20planer\Controller%20risiko\CRDIV\Pilar%203\2022\Pilar%203%20-%20Vedlegg%2031.12.22.xlsx" TargetMode="External"/><Relationship Id="rId1" Type="http://schemas.openxmlformats.org/officeDocument/2006/relationships/externalLinkPath" Target="/Risikostyring%20og%20compliance/01%20Strategi%20og%20planer/Controller%20risiko/CRDIV/Pilar%203/2022/Pilar%203%20-%20Vedlegg%2031.1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M1"/>
      <sheetName val="EU CCyB1"/>
      <sheetName val="EU CCyB2"/>
      <sheetName val="EU CC1"/>
      <sheetName val="EU CC2"/>
      <sheetName val="EU LR1-LRSum"/>
      <sheetName val="EU LR2-LRCom"/>
      <sheetName val="EU LR3-LRSpl"/>
      <sheetName val="EU OV1"/>
      <sheetName val="EU LI1"/>
      <sheetName val="EU LI2"/>
      <sheetName val="EU CR3"/>
      <sheetName val="EU CR4"/>
      <sheetName val="EU CR5"/>
      <sheetName val="EU INS1"/>
      <sheetName val="EU CCR1"/>
      <sheetName val="EU CCR2"/>
      <sheetName val="EU CCR3"/>
      <sheetName val="EU IRRBB1"/>
    </sheetNames>
    <sheetDataSet>
      <sheetData sheetId="0">
        <row r="11">
          <cell r="C11">
            <v>19086996463.849998</v>
          </cell>
        </row>
        <row r="13">
          <cell r="C13">
            <v>0.2011</v>
          </cell>
        </row>
        <row r="19">
          <cell r="G19">
            <v>7.8E-2</v>
          </cell>
        </row>
        <row r="20">
          <cell r="C20">
            <v>9.8000000000000004E-2</v>
          </cell>
        </row>
        <row r="44">
          <cell r="G44">
            <v>170745223.5</v>
          </cell>
        </row>
      </sheetData>
      <sheetData sheetId="1"/>
      <sheetData sheetId="2"/>
      <sheetData sheetId="3">
        <row r="46">
          <cell r="H46">
            <v>-58234330</v>
          </cell>
        </row>
        <row r="71">
          <cell r="F71">
            <v>400000000</v>
          </cell>
        </row>
        <row r="97">
          <cell r="F97">
            <v>477174911.60000002</v>
          </cell>
        </row>
        <row r="99">
          <cell r="F99">
            <v>572609893.91999996</v>
          </cell>
        </row>
        <row r="101">
          <cell r="F101">
            <v>6.3E-2</v>
          </cell>
        </row>
      </sheetData>
      <sheetData sheetId="4"/>
      <sheetData sheetId="5">
        <row r="12">
          <cell r="E12">
            <v>34018524.390000001</v>
          </cell>
          <cell r="F12">
            <v>28592313.879999999</v>
          </cell>
        </row>
        <row r="14">
          <cell r="E14">
            <v>0</v>
          </cell>
          <cell r="F14">
            <v>498952922.37</v>
          </cell>
          <cell r="G14">
            <v>901940844.13</v>
          </cell>
          <cell r="H14">
            <v>6836194.71</v>
          </cell>
        </row>
        <row r="19">
          <cell r="C19">
            <v>45184929055.209999</v>
          </cell>
        </row>
      </sheetData>
      <sheetData sheetId="6">
        <row r="53">
          <cell r="C53">
            <v>4187489069.5500002</v>
          </cell>
        </row>
      </sheetData>
      <sheetData sheetId="7"/>
      <sheetData sheetId="8">
        <row r="7">
          <cell r="G7">
            <v>17648661394.599998</v>
          </cell>
        </row>
        <row r="14">
          <cell r="C14">
            <v>14354770.220000001</v>
          </cell>
        </row>
        <row r="35">
          <cell r="C35">
            <v>1411298125</v>
          </cell>
        </row>
        <row r="38">
          <cell r="C38">
            <v>572060325.14999998</v>
          </cell>
        </row>
      </sheetData>
      <sheetData sheetId="9"/>
      <sheetData sheetId="10">
        <row r="10">
          <cell r="C10">
            <v>4305482494.79</v>
          </cell>
          <cell r="I10">
            <v>1407729961.2</v>
          </cell>
        </row>
        <row r="12">
          <cell r="I12">
            <v>62610838.270000003</v>
          </cell>
        </row>
      </sheetData>
      <sheetData sheetId="11"/>
      <sheetData sheetId="12">
        <row r="8">
          <cell r="J8">
            <v>6698.02</v>
          </cell>
          <cell r="K8">
            <v>16644.810000000001</v>
          </cell>
        </row>
        <row r="9">
          <cell r="J9">
            <v>6012516.5999999996</v>
          </cell>
        </row>
        <row r="12">
          <cell r="J12">
            <v>62670643.020000003</v>
          </cell>
          <cell r="K12">
            <v>233005.4</v>
          </cell>
        </row>
        <row r="13">
          <cell r="J13">
            <v>64486303.979999997</v>
          </cell>
          <cell r="K13">
            <v>1898735.26</v>
          </cell>
        </row>
        <row r="14">
          <cell r="J14">
            <v>2850804297.5500002</v>
          </cell>
          <cell r="K14">
            <v>75123854.609999999</v>
          </cell>
        </row>
        <row r="15">
          <cell r="J15">
            <v>12370498935.17</v>
          </cell>
          <cell r="K15">
            <v>461754267.12</v>
          </cell>
        </row>
        <row r="16">
          <cell r="C16">
            <v>128566789.48999999</v>
          </cell>
          <cell r="J16">
            <v>151535001.53</v>
          </cell>
          <cell r="K16">
            <v>130463.82</v>
          </cell>
        </row>
        <row r="17">
          <cell r="J17">
            <v>162204887.44999999</v>
          </cell>
          <cell r="K17">
            <v>1688913.86</v>
          </cell>
        </row>
        <row r="18">
          <cell r="C18">
            <v>4241147745.3000002</v>
          </cell>
          <cell r="J18">
            <v>424114774.52999997</v>
          </cell>
        </row>
        <row r="21">
          <cell r="J21">
            <v>808534299.27999997</v>
          </cell>
        </row>
        <row r="22">
          <cell r="J22">
            <v>192592382.37</v>
          </cell>
        </row>
      </sheetData>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M1"/>
      <sheetName val="EU CCyB1"/>
      <sheetName val="EU CCyB2"/>
      <sheetName val="EU CC1"/>
      <sheetName val="EU CC2"/>
      <sheetName val="EU LR1-LRSum"/>
      <sheetName val="EU LR2-LRCom"/>
      <sheetName val="EU LR3-LRSpl"/>
      <sheetName val="EU OV1"/>
      <sheetName val="EU LI1"/>
      <sheetName val="EU LI2"/>
      <sheetName val="EU CR3"/>
      <sheetName val="EU CR4"/>
      <sheetName val="EU CR5"/>
      <sheetName val="EU INS1"/>
      <sheetName val="EU CCR1"/>
      <sheetName val="EU CCR2"/>
      <sheetName val="EU CCR3"/>
      <sheetName val="EU IRRBB1"/>
    </sheetNames>
    <sheetDataSet>
      <sheetData sheetId="0">
        <row r="11">
          <cell r="D11">
            <v>19086996463.849998</v>
          </cell>
        </row>
        <row r="13">
          <cell r="D13">
            <v>0.2011</v>
          </cell>
        </row>
        <row r="20">
          <cell r="D20">
            <v>9.8000000000000004E-2</v>
          </cell>
        </row>
        <row r="44">
          <cell r="N44">
            <v>192.1149685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EU OV1"/>
      <sheetName val="EU KM1"/>
      <sheetName val="EU INS1"/>
      <sheetName val="EU LI1"/>
      <sheetName val="EU LI2"/>
      <sheetName val="EU LI3"/>
      <sheetName val="EU CC1"/>
      <sheetName val="EU CC2"/>
      <sheetName val="EU CCA"/>
      <sheetName val="EU CCyB1"/>
      <sheetName val="EU CCyB2"/>
      <sheetName val="EU LR1-LRSum"/>
      <sheetName val="EU LR2-LRCom"/>
      <sheetName val="EU LR3_LRSpl"/>
      <sheetName val="EU LIQ1"/>
      <sheetName val="EU LIQ2"/>
      <sheetName val="EU CR1"/>
      <sheetName val="EU CR1-A"/>
      <sheetName val="EU CQ1"/>
      <sheetName val="EU CQ3"/>
      <sheetName val="EU CQ5"/>
      <sheetName val="EU CQ7"/>
      <sheetName val="EU CR3"/>
      <sheetName val="EU CR4"/>
      <sheetName val="EU CR5"/>
      <sheetName val="EU CCR1"/>
      <sheetName val="EU CCR2"/>
      <sheetName val="EU CCR3"/>
      <sheetName val="EU CCR5"/>
      <sheetName val="EU CCR6"/>
      <sheetName val="EU CCR8"/>
      <sheetName val="EU-SEC1"/>
      <sheetName val="EU-SEC2"/>
      <sheetName val="EU-SEC3"/>
      <sheetName val="EU-SEC4"/>
      <sheetName val="EU-SEC5"/>
      <sheetName val="EU REM1"/>
      <sheetName val="EU REM2"/>
      <sheetName val="EU REM4"/>
      <sheetName val="EU REM5"/>
      <sheetName val="EU AE1"/>
      <sheetName val="EU AE2"/>
      <sheetName val="EU AE3"/>
      <sheetName val="EU IRRBB1"/>
      <sheetName val="EU KM2"/>
      <sheetName val="EU TLAC1"/>
      <sheetName val="EU TLAC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ba.europa.eu/regulation-and-policy/transparency-and-pillar-3/its-of-institutions-public-disclosures-of-the-information-referred-to-in-titles-ii-and-iii-of-part-eight-of-regulation-eu-no-575-2013" TargetMode="External"/><Relationship Id="rId2" Type="http://schemas.openxmlformats.org/officeDocument/2006/relationships/hyperlink" Target="https://www.eba.europa.eu/regulation-and-policy/transparency-and-pillar-3/implementing-technical-standards-disclosure-and-reporting-mrel-and-tlac-0" TargetMode="External"/><Relationship Id="rId1" Type="http://schemas.openxmlformats.org/officeDocument/2006/relationships/hyperlink" Target="https://www.eba.europa.eu/regulation-and-policy/transparency-and-pillar-3/implementing-technical-standards-disclosure-information-exposures-interest-rate-risk-positions-no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827BA-8753-4C39-B3C5-21E88FB271AA}">
  <sheetPr>
    <tabColor rgb="FF002D4B"/>
    <outlinePr summaryBelow="0" summaryRight="0" showOutlineSymbols="0"/>
    <pageSetUpPr autoPageBreaks="0" fitToPage="1"/>
  </sheetPr>
  <dimension ref="B2:G79"/>
  <sheetViews>
    <sheetView showGridLines="0" showRowColHeaders="0" tabSelected="1" showOutlineSymbols="0" zoomScale="80" zoomScaleNormal="80" workbookViewId="0">
      <pane ySplit="4" topLeftCell="A5" activePane="bottomLeft" state="frozen"/>
      <selection activeCell="E63" sqref="E63"/>
      <selection pane="bottomLeft"/>
    </sheetView>
  </sheetViews>
  <sheetFormatPr baseColWidth="10" defaultRowHeight="15" x14ac:dyDescent="0.25"/>
  <cols>
    <col min="1" max="1" width="2.85546875" customWidth="1"/>
    <col min="2" max="2" width="19.140625" customWidth="1"/>
    <col min="3" max="3" width="95.42578125" style="6" customWidth="1"/>
    <col min="4" max="4" width="16" style="6" customWidth="1"/>
    <col min="5" max="5" width="55" customWidth="1"/>
    <col min="6" max="6" width="18.28515625" customWidth="1"/>
    <col min="7" max="7" width="17.7109375" customWidth="1"/>
  </cols>
  <sheetData>
    <row r="2" spans="2:7" ht="31.5" x14ac:dyDescent="0.5">
      <c r="C2" s="526" t="s">
        <v>1288</v>
      </c>
      <c r="D2" s="526"/>
      <c r="E2" s="526"/>
      <c r="F2" s="526"/>
      <c r="G2" s="526"/>
    </row>
    <row r="4" spans="2:7" ht="21" x14ac:dyDescent="0.35">
      <c r="B4" s="483" t="s">
        <v>298</v>
      </c>
      <c r="C4" s="484" t="s">
        <v>1277</v>
      </c>
      <c r="D4" s="484" t="s">
        <v>1276</v>
      </c>
      <c r="E4" s="483" t="s">
        <v>1278</v>
      </c>
      <c r="F4" s="485" t="s">
        <v>1279</v>
      </c>
      <c r="G4" s="483" t="s">
        <v>1319</v>
      </c>
    </row>
    <row r="5" spans="2:7" x14ac:dyDescent="0.25">
      <c r="C5" s="210"/>
      <c r="D5" s="210"/>
      <c r="E5" s="211"/>
      <c r="F5" s="212"/>
      <c r="G5" s="211"/>
    </row>
    <row r="6" spans="2:7" x14ac:dyDescent="0.25">
      <c r="B6" s="486"/>
      <c r="C6" s="486" t="s">
        <v>1342</v>
      </c>
      <c r="D6" s="486" t="s">
        <v>0</v>
      </c>
      <c r="E6" s="487"/>
      <c r="F6" s="488"/>
      <c r="G6" s="488"/>
    </row>
    <row r="7" spans="2:7" x14ac:dyDescent="0.25">
      <c r="B7" s="255" t="s">
        <v>954</v>
      </c>
      <c r="C7" s="391" t="s">
        <v>967</v>
      </c>
      <c r="D7" s="6" t="s">
        <v>955</v>
      </c>
      <c r="E7" t="s">
        <v>155</v>
      </c>
      <c r="F7" s="233" t="s">
        <v>953</v>
      </c>
      <c r="G7" s="385">
        <v>44926</v>
      </c>
    </row>
    <row r="8" spans="2:7" x14ac:dyDescent="0.25">
      <c r="B8" s="519" t="s">
        <v>956</v>
      </c>
      <c r="C8" s="520" t="s">
        <v>968</v>
      </c>
      <c r="D8" s="521" t="s">
        <v>955</v>
      </c>
      <c r="E8" s="521" t="s">
        <v>154</v>
      </c>
      <c r="F8" s="522" t="s">
        <v>1327</v>
      </c>
      <c r="G8" s="523">
        <v>45016</v>
      </c>
    </row>
    <row r="9" spans="2:7" x14ac:dyDescent="0.25">
      <c r="B9" s="255" t="s">
        <v>957</v>
      </c>
      <c r="C9" s="391" t="s">
        <v>969</v>
      </c>
      <c r="D9" s="6" t="s">
        <v>955</v>
      </c>
      <c r="E9" t="s">
        <v>156</v>
      </c>
      <c r="F9" s="233" t="s">
        <v>953</v>
      </c>
      <c r="G9" s="379">
        <f>G7</f>
        <v>44926</v>
      </c>
    </row>
    <row r="10" spans="2:7" x14ac:dyDescent="0.25">
      <c r="B10" s="489"/>
      <c r="C10" s="486" t="s">
        <v>1328</v>
      </c>
      <c r="D10" s="486" t="s">
        <v>157</v>
      </c>
      <c r="E10" s="488"/>
      <c r="F10" s="490"/>
      <c r="G10" s="491"/>
    </row>
    <row r="11" spans="2:7" ht="30" x14ac:dyDescent="0.25">
      <c r="B11" s="255" t="s">
        <v>958</v>
      </c>
      <c r="C11" s="391" t="s">
        <v>992</v>
      </c>
      <c r="D11" s="6" t="s">
        <v>955</v>
      </c>
      <c r="E11" t="s">
        <v>158</v>
      </c>
      <c r="F11" s="233" t="s">
        <v>953</v>
      </c>
      <c r="G11" s="379">
        <f>G7</f>
        <v>44926</v>
      </c>
    </row>
    <row r="12" spans="2:7" ht="30" x14ac:dyDescent="0.25">
      <c r="B12" s="255" t="s">
        <v>959</v>
      </c>
      <c r="C12" s="391" t="s">
        <v>993</v>
      </c>
      <c r="D12" s="6" t="s">
        <v>955</v>
      </c>
      <c r="E12" t="s">
        <v>160</v>
      </c>
      <c r="F12" s="233" t="s">
        <v>953</v>
      </c>
      <c r="G12" s="379">
        <f>G7</f>
        <v>44926</v>
      </c>
    </row>
    <row r="13" spans="2:7" x14ac:dyDescent="0.25">
      <c r="B13" s="255" t="s">
        <v>960</v>
      </c>
      <c r="C13" s="391" t="s">
        <v>994</v>
      </c>
      <c r="D13" s="6" t="s">
        <v>955</v>
      </c>
      <c r="E13" t="s">
        <v>159</v>
      </c>
      <c r="F13" s="233" t="s">
        <v>953</v>
      </c>
      <c r="G13" s="379">
        <f>G7</f>
        <v>44926</v>
      </c>
    </row>
    <row r="14" spans="2:7" x14ac:dyDescent="0.25">
      <c r="B14" s="489"/>
      <c r="C14" s="486" t="s">
        <v>1329</v>
      </c>
      <c r="D14" s="486" t="s">
        <v>161</v>
      </c>
      <c r="E14" s="488"/>
      <c r="F14" s="490"/>
      <c r="G14" s="491"/>
    </row>
    <row r="15" spans="2:7" x14ac:dyDescent="0.25">
      <c r="B15" s="255" t="s">
        <v>961</v>
      </c>
      <c r="C15" s="391" t="s">
        <v>995</v>
      </c>
      <c r="D15" s="6" t="s">
        <v>955</v>
      </c>
      <c r="E15" t="s">
        <v>164</v>
      </c>
      <c r="F15" s="233" t="s">
        <v>953</v>
      </c>
      <c r="G15" s="379">
        <f>G7</f>
        <v>44926</v>
      </c>
    </row>
    <row r="16" spans="2:7" x14ac:dyDescent="0.25">
      <c r="B16" s="255" t="s">
        <v>962</v>
      </c>
      <c r="C16" s="391" t="s">
        <v>1046</v>
      </c>
      <c r="D16" s="6" t="s">
        <v>955</v>
      </c>
      <c r="E16" t="s">
        <v>165</v>
      </c>
      <c r="F16" s="233" t="s">
        <v>953</v>
      </c>
      <c r="G16" s="379">
        <f>G7</f>
        <v>44926</v>
      </c>
    </row>
    <row r="17" spans="2:7" x14ac:dyDescent="0.25">
      <c r="B17" s="519" t="s">
        <v>963</v>
      </c>
      <c r="C17" s="520" t="s">
        <v>996</v>
      </c>
      <c r="D17" s="521" t="s">
        <v>955</v>
      </c>
      <c r="E17" s="524" t="s">
        <v>166</v>
      </c>
      <c r="F17" s="525" t="s">
        <v>1327</v>
      </c>
      <c r="G17" s="523">
        <f>G8</f>
        <v>45016</v>
      </c>
    </row>
    <row r="18" spans="2:7" x14ac:dyDescent="0.25">
      <c r="B18" s="489"/>
      <c r="C18" s="486" t="s">
        <v>1330</v>
      </c>
      <c r="D18" s="487" t="s">
        <v>319</v>
      </c>
      <c r="E18" s="488"/>
      <c r="F18" s="490"/>
      <c r="G18" s="491"/>
    </row>
    <row r="19" spans="2:7" ht="30" customHeight="1" x14ac:dyDescent="0.25">
      <c r="B19" s="255" t="s">
        <v>964</v>
      </c>
      <c r="C19" s="391" t="s">
        <v>997</v>
      </c>
      <c r="D19" s="6" t="s">
        <v>955</v>
      </c>
      <c r="E19" t="s">
        <v>321</v>
      </c>
      <c r="F19" s="233" t="s">
        <v>953</v>
      </c>
      <c r="G19" s="379">
        <f>G7</f>
        <v>44926</v>
      </c>
    </row>
    <row r="20" spans="2:7" x14ac:dyDescent="0.25">
      <c r="B20" s="255" t="s">
        <v>965</v>
      </c>
      <c r="C20" s="391" t="s">
        <v>998</v>
      </c>
      <c r="D20" s="6" t="s">
        <v>955</v>
      </c>
      <c r="E20" t="s">
        <v>322</v>
      </c>
      <c r="F20" s="233" t="s">
        <v>953</v>
      </c>
      <c r="G20" s="379">
        <f>G7</f>
        <v>44926</v>
      </c>
    </row>
    <row r="21" spans="2:7" x14ac:dyDescent="0.25">
      <c r="B21" s="489"/>
      <c r="C21" s="486" t="s">
        <v>1331</v>
      </c>
      <c r="D21" s="487" t="s">
        <v>332</v>
      </c>
      <c r="E21" s="488"/>
      <c r="F21" s="490"/>
      <c r="G21" s="491"/>
    </row>
    <row r="22" spans="2:7" x14ac:dyDescent="0.25">
      <c r="B22" s="255" t="s">
        <v>1047</v>
      </c>
      <c r="C22" s="391" t="s">
        <v>1050</v>
      </c>
      <c r="D22" s="6" t="s">
        <v>955</v>
      </c>
      <c r="E22" t="s">
        <v>336</v>
      </c>
      <c r="F22" s="233" t="s">
        <v>953</v>
      </c>
      <c r="G22" s="379">
        <f>G7</f>
        <v>44926</v>
      </c>
    </row>
    <row r="23" spans="2:7" ht="45" x14ac:dyDescent="0.25">
      <c r="B23" s="255" t="s">
        <v>1048</v>
      </c>
      <c r="C23" s="391" t="s">
        <v>1051</v>
      </c>
      <c r="D23" s="6" t="s">
        <v>955</v>
      </c>
      <c r="E23" s="6" t="s">
        <v>337</v>
      </c>
      <c r="F23" s="233" t="s">
        <v>953</v>
      </c>
      <c r="G23" s="379">
        <f>G7</f>
        <v>44926</v>
      </c>
    </row>
    <row r="24" spans="2:7" x14ac:dyDescent="0.25">
      <c r="B24" s="255" t="s">
        <v>1049</v>
      </c>
      <c r="C24" s="391" t="s">
        <v>1052</v>
      </c>
      <c r="D24" s="6" t="s">
        <v>955</v>
      </c>
      <c r="E24" t="s">
        <v>336</v>
      </c>
      <c r="F24" s="233" t="s">
        <v>953</v>
      </c>
      <c r="G24" s="379">
        <f>G7</f>
        <v>44926</v>
      </c>
    </row>
    <row r="25" spans="2:7" x14ac:dyDescent="0.25">
      <c r="B25" s="489"/>
      <c r="C25" s="486" t="s">
        <v>1332</v>
      </c>
      <c r="D25" s="487" t="s">
        <v>553</v>
      </c>
      <c r="E25" s="488"/>
      <c r="F25" s="490"/>
      <c r="G25" s="491"/>
    </row>
    <row r="26" spans="2:7" x14ac:dyDescent="0.25">
      <c r="B26" s="255" t="s">
        <v>966</v>
      </c>
      <c r="C26" s="391" t="s">
        <v>999</v>
      </c>
      <c r="D26" s="6" t="s">
        <v>955</v>
      </c>
      <c r="E26" t="s">
        <v>470</v>
      </c>
      <c r="F26" s="233" t="s">
        <v>953</v>
      </c>
      <c r="G26" s="379">
        <f>G7</f>
        <v>44926</v>
      </c>
    </row>
    <row r="27" spans="2:7" x14ac:dyDescent="0.25">
      <c r="B27" s="255" t="s">
        <v>970</v>
      </c>
      <c r="C27" s="391" t="s">
        <v>1000</v>
      </c>
      <c r="D27" s="6" t="s">
        <v>955</v>
      </c>
      <c r="E27" t="s">
        <v>471</v>
      </c>
      <c r="F27" s="233" t="s">
        <v>953</v>
      </c>
      <c r="G27" s="379">
        <f>G7</f>
        <v>44926</v>
      </c>
    </row>
    <row r="28" spans="2:7" x14ac:dyDescent="0.25">
      <c r="B28" s="489"/>
      <c r="C28" s="486" t="s">
        <v>1333</v>
      </c>
      <c r="D28" s="487" t="s">
        <v>554</v>
      </c>
      <c r="E28" s="487"/>
      <c r="F28" s="490"/>
      <c r="G28" s="491"/>
    </row>
    <row r="29" spans="2:7" x14ac:dyDescent="0.25">
      <c r="B29" s="255" t="s">
        <v>971</v>
      </c>
      <c r="C29" s="391" t="s">
        <v>1001</v>
      </c>
      <c r="D29" s="6" t="s">
        <v>955</v>
      </c>
      <c r="E29" t="s">
        <v>602</v>
      </c>
      <c r="F29" s="233" t="s">
        <v>953</v>
      </c>
      <c r="G29" s="379">
        <f>G7</f>
        <v>44926</v>
      </c>
    </row>
    <row r="30" spans="2:7" x14ac:dyDescent="0.25">
      <c r="B30" s="255" t="s">
        <v>1291</v>
      </c>
      <c r="C30" s="391" t="s">
        <v>1002</v>
      </c>
      <c r="D30" s="6" t="s">
        <v>955</v>
      </c>
      <c r="E30" t="s">
        <v>601</v>
      </c>
      <c r="F30" s="233" t="s">
        <v>953</v>
      </c>
      <c r="G30" s="379">
        <f>G7</f>
        <v>44926</v>
      </c>
    </row>
    <row r="31" spans="2:7" x14ac:dyDescent="0.25">
      <c r="B31" s="255" t="s">
        <v>972</v>
      </c>
      <c r="C31" s="391" t="s">
        <v>1003</v>
      </c>
      <c r="D31" s="6" t="s">
        <v>955</v>
      </c>
      <c r="E31" t="s">
        <v>603</v>
      </c>
      <c r="F31" s="233" t="s">
        <v>953</v>
      </c>
      <c r="G31" s="379">
        <f>G7</f>
        <v>44926</v>
      </c>
    </row>
    <row r="32" spans="2:7" x14ac:dyDescent="0.25">
      <c r="B32" s="255" t="s">
        <v>973</v>
      </c>
      <c r="C32" s="391" t="s">
        <v>1004</v>
      </c>
      <c r="D32" s="6" t="s">
        <v>955</v>
      </c>
      <c r="E32" t="s">
        <v>600</v>
      </c>
      <c r="F32" s="233" t="s">
        <v>953</v>
      </c>
      <c r="G32" s="379">
        <f>G7</f>
        <v>44926</v>
      </c>
    </row>
    <row r="33" spans="2:7" x14ac:dyDescent="0.25">
      <c r="B33" s="255" t="s">
        <v>974</v>
      </c>
      <c r="C33" s="391" t="s">
        <v>1005</v>
      </c>
      <c r="D33" s="6" t="s">
        <v>955</v>
      </c>
      <c r="E33" t="s">
        <v>604</v>
      </c>
      <c r="F33" s="233" t="s">
        <v>953</v>
      </c>
      <c r="G33" s="379">
        <f>G7</f>
        <v>44926</v>
      </c>
    </row>
    <row r="34" spans="2:7" x14ac:dyDescent="0.25">
      <c r="B34" s="255" t="s">
        <v>975</v>
      </c>
      <c r="C34" s="391" t="s">
        <v>1006</v>
      </c>
      <c r="D34" s="6" t="s">
        <v>955</v>
      </c>
      <c r="E34" t="s">
        <v>603</v>
      </c>
      <c r="F34" s="233" t="s">
        <v>953</v>
      </c>
      <c r="G34" s="379">
        <f>G7</f>
        <v>44926</v>
      </c>
    </row>
    <row r="35" spans="2:7" x14ac:dyDescent="0.25">
      <c r="B35" s="489"/>
      <c r="C35" s="486" t="s">
        <v>1334</v>
      </c>
      <c r="D35" s="487" t="s">
        <v>605</v>
      </c>
      <c r="E35" s="487"/>
      <c r="F35" s="490"/>
      <c r="G35" s="491"/>
    </row>
    <row r="36" spans="2:7" x14ac:dyDescent="0.25">
      <c r="B36" s="255" t="s">
        <v>976</v>
      </c>
      <c r="C36" s="391" t="s">
        <v>1007</v>
      </c>
      <c r="D36" s="6" t="s">
        <v>955</v>
      </c>
      <c r="E36" t="s">
        <v>668</v>
      </c>
      <c r="F36" s="233" t="s">
        <v>953</v>
      </c>
      <c r="G36" s="379">
        <f>G7</f>
        <v>44926</v>
      </c>
    </row>
    <row r="37" spans="2:7" x14ac:dyDescent="0.25">
      <c r="B37" s="489"/>
      <c r="C37" s="486" t="s">
        <v>1337</v>
      </c>
      <c r="D37" s="487" t="s">
        <v>669</v>
      </c>
      <c r="E37" s="488"/>
      <c r="F37" s="490"/>
      <c r="G37" s="491"/>
    </row>
    <row r="38" spans="2:7" ht="30" x14ac:dyDescent="0.25">
      <c r="B38" s="255" t="s">
        <v>977</v>
      </c>
      <c r="C38" s="391" t="s">
        <v>1302</v>
      </c>
      <c r="D38" s="6" t="s">
        <v>955</v>
      </c>
      <c r="E38" s="6" t="s">
        <v>705</v>
      </c>
      <c r="F38" s="233" t="s">
        <v>953</v>
      </c>
      <c r="G38" s="379">
        <f>G7</f>
        <v>44926</v>
      </c>
    </row>
    <row r="39" spans="2:7" x14ac:dyDescent="0.25">
      <c r="B39" s="255" t="s">
        <v>978</v>
      </c>
      <c r="C39" s="391" t="s">
        <v>1303</v>
      </c>
      <c r="D39" s="6" t="s">
        <v>955</v>
      </c>
      <c r="E39" t="s">
        <v>706</v>
      </c>
      <c r="F39" s="233" t="s">
        <v>953</v>
      </c>
      <c r="G39" s="379">
        <f>G7</f>
        <v>44926</v>
      </c>
    </row>
    <row r="40" spans="2:7" ht="15" customHeight="1" x14ac:dyDescent="0.25">
      <c r="B40" s="489"/>
      <c r="C40" s="486" t="s">
        <v>1335</v>
      </c>
      <c r="D40" s="487" t="s">
        <v>707</v>
      </c>
      <c r="E40" s="488"/>
      <c r="F40" s="490"/>
      <c r="G40" s="491"/>
    </row>
    <row r="41" spans="2:7" x14ac:dyDescent="0.25">
      <c r="B41" s="255" t="s">
        <v>979</v>
      </c>
      <c r="C41" s="391" t="s">
        <v>1008</v>
      </c>
      <c r="D41" s="6" t="s">
        <v>955</v>
      </c>
      <c r="E41" s="6" t="s">
        <v>742</v>
      </c>
      <c r="F41" s="233" t="s">
        <v>953</v>
      </c>
      <c r="G41" s="379">
        <f>G7</f>
        <v>44926</v>
      </c>
    </row>
    <row r="42" spans="2:7" x14ac:dyDescent="0.25">
      <c r="B42" s="255" t="s">
        <v>980</v>
      </c>
      <c r="C42" s="391" t="s">
        <v>1009</v>
      </c>
      <c r="D42" s="6" t="s">
        <v>955</v>
      </c>
      <c r="E42" s="6" t="s">
        <v>743</v>
      </c>
      <c r="F42" s="233" t="s">
        <v>953</v>
      </c>
      <c r="G42" s="379">
        <f>G7</f>
        <v>44926</v>
      </c>
    </row>
    <row r="43" spans="2:7" ht="15" customHeight="1" x14ac:dyDescent="0.25">
      <c r="B43" s="255" t="s">
        <v>981</v>
      </c>
      <c r="C43" s="391" t="s">
        <v>1010</v>
      </c>
      <c r="D43" s="6" t="s">
        <v>955</v>
      </c>
      <c r="E43" s="6" t="s">
        <v>744</v>
      </c>
      <c r="F43" s="233" t="s">
        <v>953</v>
      </c>
      <c r="G43" s="379">
        <f>G7</f>
        <v>44926</v>
      </c>
    </row>
    <row r="44" spans="2:7" x14ac:dyDescent="0.25">
      <c r="B44" s="255" t="s">
        <v>982</v>
      </c>
      <c r="C44" s="391" t="s">
        <v>1011</v>
      </c>
      <c r="D44" s="6" t="s">
        <v>955</v>
      </c>
      <c r="E44" s="6" t="s">
        <v>745</v>
      </c>
      <c r="F44" s="233" t="s">
        <v>953</v>
      </c>
      <c r="G44" s="379">
        <f>G7</f>
        <v>44926</v>
      </c>
    </row>
    <row r="45" spans="2:7" hidden="1" x14ac:dyDescent="0.25">
      <c r="B45" s="255" t="s">
        <v>983</v>
      </c>
      <c r="C45" s="391" t="s">
        <v>1012</v>
      </c>
      <c r="D45" s="6" t="s">
        <v>955</v>
      </c>
      <c r="E45" s="6" t="s">
        <v>746</v>
      </c>
      <c r="F45" s="233" t="s">
        <v>953</v>
      </c>
      <c r="G45" s="379">
        <f>G7</f>
        <v>44926</v>
      </c>
    </row>
    <row r="46" spans="2:7" hidden="1" x14ac:dyDescent="0.25">
      <c r="B46" s="255" t="s">
        <v>984</v>
      </c>
      <c r="C46" s="391" t="s">
        <v>1013</v>
      </c>
      <c r="D46" s="6" t="s">
        <v>955</v>
      </c>
      <c r="E46" s="6" t="s">
        <v>747</v>
      </c>
      <c r="F46" s="233" t="s">
        <v>953</v>
      </c>
      <c r="G46" s="379">
        <f>G7</f>
        <v>44926</v>
      </c>
    </row>
    <row r="47" spans="2:7" hidden="1" x14ac:dyDescent="0.25">
      <c r="B47" s="489"/>
      <c r="C47" s="486" t="s">
        <v>1336</v>
      </c>
      <c r="D47" s="487" t="s">
        <v>708</v>
      </c>
      <c r="E47" s="488"/>
      <c r="F47" s="490"/>
      <c r="G47" s="491"/>
    </row>
    <row r="48" spans="2:7" hidden="1" x14ac:dyDescent="0.25">
      <c r="B48" s="255" t="s">
        <v>1321</v>
      </c>
      <c r="C48" s="391" t="s">
        <v>1014</v>
      </c>
      <c r="D48" s="214" t="s">
        <v>955</v>
      </c>
      <c r="E48" s="6" t="s">
        <v>731</v>
      </c>
      <c r="F48" s="233" t="s">
        <v>953</v>
      </c>
      <c r="G48" s="379">
        <f>G7</f>
        <v>44926</v>
      </c>
    </row>
    <row r="49" spans="2:7" hidden="1" x14ac:dyDescent="0.25">
      <c r="B49" s="255" t="s">
        <v>1322</v>
      </c>
      <c r="C49" s="391" t="s">
        <v>1015</v>
      </c>
      <c r="D49" s="214" t="s">
        <v>955</v>
      </c>
      <c r="E49" s="6" t="s">
        <v>731</v>
      </c>
      <c r="F49" s="233" t="s">
        <v>953</v>
      </c>
      <c r="G49" s="379">
        <f>G7</f>
        <v>44926</v>
      </c>
    </row>
    <row r="50" spans="2:7" ht="30" hidden="1" x14ac:dyDescent="0.25">
      <c r="B50" s="255" t="s">
        <v>1323</v>
      </c>
      <c r="C50" s="391" t="s">
        <v>1016</v>
      </c>
      <c r="D50" s="214" t="s">
        <v>955</v>
      </c>
      <c r="E50" s="6" t="s">
        <v>732</v>
      </c>
      <c r="F50" s="233" t="s">
        <v>953</v>
      </c>
      <c r="G50" s="379">
        <f>G7</f>
        <v>44926</v>
      </c>
    </row>
    <row r="51" spans="2:7" ht="30" hidden="1" x14ac:dyDescent="0.25">
      <c r="B51" s="255" t="s">
        <v>1324</v>
      </c>
      <c r="C51" s="391" t="s">
        <v>1017</v>
      </c>
      <c r="D51" s="214" t="s">
        <v>955</v>
      </c>
      <c r="E51" s="6" t="s">
        <v>733</v>
      </c>
      <c r="F51" s="233" t="s">
        <v>953</v>
      </c>
      <c r="G51" s="379">
        <f>G7</f>
        <v>44926</v>
      </c>
    </row>
    <row r="52" spans="2:7" ht="15" hidden="1" customHeight="1" x14ac:dyDescent="0.25">
      <c r="B52" s="255" t="s">
        <v>1325</v>
      </c>
      <c r="C52" s="391" t="s">
        <v>1018</v>
      </c>
      <c r="D52" s="214" t="s">
        <v>955</v>
      </c>
      <c r="E52" s="6" t="s">
        <v>734</v>
      </c>
      <c r="F52" s="233" t="s">
        <v>953</v>
      </c>
      <c r="G52" s="379">
        <f>G7</f>
        <v>44926</v>
      </c>
    </row>
    <row r="53" spans="2:7" x14ac:dyDescent="0.25">
      <c r="B53" s="489"/>
      <c r="C53" s="486" t="s">
        <v>1338</v>
      </c>
      <c r="D53" s="487" t="s">
        <v>735</v>
      </c>
      <c r="E53" s="492"/>
      <c r="F53" s="490"/>
      <c r="G53" s="491"/>
    </row>
    <row r="54" spans="2:7" x14ac:dyDescent="0.25">
      <c r="B54" s="474" t="s">
        <v>985</v>
      </c>
      <c r="C54" s="391" t="s">
        <v>1019</v>
      </c>
      <c r="D54" s="6" t="s">
        <v>955</v>
      </c>
      <c r="E54" s="6" t="s">
        <v>736</v>
      </c>
      <c r="F54" s="233" t="s">
        <v>953</v>
      </c>
      <c r="G54" s="379">
        <f>G7</f>
        <v>44926</v>
      </c>
    </row>
    <row r="55" spans="2:7" ht="30" x14ac:dyDescent="0.25">
      <c r="B55" s="474" t="s">
        <v>986</v>
      </c>
      <c r="C55" s="391" t="s">
        <v>1020</v>
      </c>
      <c r="D55" s="6" t="s">
        <v>955</v>
      </c>
      <c r="E55" s="6" t="s">
        <v>737</v>
      </c>
      <c r="F55" s="233" t="s">
        <v>953</v>
      </c>
      <c r="G55" s="379">
        <f>G7</f>
        <v>44926</v>
      </c>
    </row>
    <row r="56" spans="2:7" x14ac:dyDescent="0.25">
      <c r="B56" s="474" t="s">
        <v>987</v>
      </c>
      <c r="C56" s="391" t="s">
        <v>1021</v>
      </c>
      <c r="D56" s="6" t="s">
        <v>955</v>
      </c>
      <c r="E56" s="6" t="s">
        <v>738</v>
      </c>
      <c r="F56" s="233" t="s">
        <v>953</v>
      </c>
      <c r="G56" s="379">
        <f>G7</f>
        <v>44926</v>
      </c>
    </row>
    <row r="57" spans="2:7" ht="30" customHeight="1" x14ac:dyDescent="0.25">
      <c r="B57" s="474" t="s">
        <v>988</v>
      </c>
      <c r="C57" s="391" t="s">
        <v>1022</v>
      </c>
      <c r="D57" s="6" t="s">
        <v>955</v>
      </c>
      <c r="E57" s="6" t="s">
        <v>739</v>
      </c>
      <c r="F57" s="233" t="s">
        <v>953</v>
      </c>
      <c r="G57" s="379">
        <f>G7</f>
        <v>44926</v>
      </c>
    </row>
    <row r="58" spans="2:7" x14ac:dyDescent="0.25">
      <c r="B58" s="489"/>
      <c r="C58" s="486" t="s">
        <v>1339</v>
      </c>
      <c r="D58" s="487" t="s">
        <v>740</v>
      </c>
      <c r="E58" s="492"/>
      <c r="F58" s="490"/>
      <c r="G58" s="491"/>
    </row>
    <row r="59" spans="2:7" x14ac:dyDescent="0.25">
      <c r="B59" s="255" t="s">
        <v>989</v>
      </c>
      <c r="C59" s="391" t="s">
        <v>1023</v>
      </c>
      <c r="D59" s="6" t="s">
        <v>955</v>
      </c>
      <c r="E59" s="6" t="s">
        <v>741</v>
      </c>
      <c r="F59" s="233" t="s">
        <v>953</v>
      </c>
      <c r="G59" s="379">
        <f>G7</f>
        <v>44926</v>
      </c>
    </row>
    <row r="60" spans="2:7" x14ac:dyDescent="0.25">
      <c r="B60" s="255" t="s">
        <v>990</v>
      </c>
      <c r="C60" s="391" t="s">
        <v>1024</v>
      </c>
      <c r="D60" s="6" t="s">
        <v>955</v>
      </c>
      <c r="E60" s="6" t="s">
        <v>741</v>
      </c>
      <c r="F60" s="233" t="s">
        <v>953</v>
      </c>
      <c r="G60" s="379">
        <f>G7</f>
        <v>44926</v>
      </c>
    </row>
    <row r="61" spans="2:7" x14ac:dyDescent="0.25">
      <c r="B61" s="255" t="s">
        <v>991</v>
      </c>
      <c r="C61" s="391" t="s">
        <v>1025</v>
      </c>
      <c r="D61" s="6" t="s">
        <v>955</v>
      </c>
      <c r="E61" s="6" t="s">
        <v>741</v>
      </c>
      <c r="F61" s="233" t="s">
        <v>953</v>
      </c>
      <c r="G61" s="379">
        <f>G7</f>
        <v>44926</v>
      </c>
    </row>
    <row r="62" spans="2:7" x14ac:dyDescent="0.25">
      <c r="B62" s="489"/>
      <c r="C62" s="486" t="s">
        <v>1340</v>
      </c>
      <c r="D62" s="487"/>
      <c r="E62" s="492"/>
      <c r="F62" s="490"/>
      <c r="G62" s="491"/>
    </row>
    <row r="63" spans="2:7" x14ac:dyDescent="0.25">
      <c r="B63" s="255" t="s">
        <v>1053</v>
      </c>
      <c r="C63" s="391" t="s">
        <v>1054</v>
      </c>
      <c r="E63" s="6" t="s">
        <v>1055</v>
      </c>
      <c r="F63" s="233" t="s">
        <v>953</v>
      </c>
      <c r="G63" s="379">
        <f>G7</f>
        <v>44926</v>
      </c>
    </row>
    <row r="64" spans="2:7" x14ac:dyDescent="0.25">
      <c r="B64" s="489"/>
      <c r="C64" s="486" t="s">
        <v>1341</v>
      </c>
      <c r="D64" s="488"/>
      <c r="E64" s="492"/>
      <c r="F64" s="490"/>
      <c r="G64" s="491"/>
    </row>
    <row r="65" spans="2:7" ht="15" customHeight="1" x14ac:dyDescent="0.25">
      <c r="B65" s="255" t="s">
        <v>1067</v>
      </c>
      <c r="C65" s="391" t="s">
        <v>1147</v>
      </c>
      <c r="E65" t="s">
        <v>1069</v>
      </c>
      <c r="F65" s="233" t="s">
        <v>953</v>
      </c>
      <c r="G65" s="379">
        <f>G7</f>
        <v>44926</v>
      </c>
    </row>
    <row r="66" spans="2:7" ht="15" customHeight="1" x14ac:dyDescent="0.25">
      <c r="B66" s="255" t="s">
        <v>1068</v>
      </c>
      <c r="C66" s="391" t="s">
        <v>1148</v>
      </c>
      <c r="E66" t="s">
        <v>1070</v>
      </c>
      <c r="F66" s="233" t="s">
        <v>953</v>
      </c>
      <c r="G66" s="379">
        <f>G7</f>
        <v>44926</v>
      </c>
    </row>
    <row r="67" spans="2:7" x14ac:dyDescent="0.25">
      <c r="B67" s="255" t="s">
        <v>1318</v>
      </c>
      <c r="C67" s="391" t="s">
        <v>1149</v>
      </c>
      <c r="E67" t="s">
        <v>1071</v>
      </c>
      <c r="F67" s="233" t="s">
        <v>953</v>
      </c>
      <c r="G67" s="379">
        <f>G7</f>
        <v>44926</v>
      </c>
    </row>
    <row r="68" spans="2:7" x14ac:dyDescent="0.25">
      <c r="B68" s="232"/>
      <c r="C68" s="214"/>
    </row>
    <row r="69" spans="2:7" x14ac:dyDescent="0.25">
      <c r="B69" s="528" t="s">
        <v>1320</v>
      </c>
      <c r="C69" s="528"/>
      <c r="D69" s="528"/>
      <c r="E69" s="528"/>
      <c r="F69" s="528"/>
      <c r="G69" s="528"/>
    </row>
    <row r="70" spans="2:7" x14ac:dyDescent="0.25">
      <c r="B70" s="528" t="s">
        <v>1343</v>
      </c>
      <c r="C70" s="528"/>
      <c r="D70" s="528"/>
      <c r="E70" s="528"/>
      <c r="F70" s="528"/>
      <c r="G70" s="528"/>
    </row>
    <row r="71" spans="2:7" x14ac:dyDescent="0.25">
      <c r="B71" s="528" t="s">
        <v>1344</v>
      </c>
      <c r="C71" s="528"/>
      <c r="D71" s="528"/>
      <c r="E71" s="528"/>
      <c r="F71" s="528"/>
      <c r="G71" s="528"/>
    </row>
    <row r="72" spans="2:7" ht="32.25" customHeight="1" x14ac:dyDescent="0.25">
      <c r="B72" s="530" t="s">
        <v>1350</v>
      </c>
      <c r="C72" s="530"/>
      <c r="D72" s="530"/>
      <c r="E72" s="530"/>
      <c r="F72" s="530"/>
      <c r="G72" s="530"/>
    </row>
    <row r="73" spans="2:7" x14ac:dyDescent="0.25">
      <c r="B73" s="528" t="s">
        <v>1345</v>
      </c>
      <c r="C73" s="528"/>
      <c r="D73" s="528"/>
      <c r="E73" s="528"/>
      <c r="F73" s="528"/>
      <c r="G73" s="528"/>
    </row>
    <row r="75" spans="2:7" x14ac:dyDescent="0.25">
      <c r="B75" s="528" t="s">
        <v>1056</v>
      </c>
      <c r="C75" s="528"/>
      <c r="D75" s="528"/>
      <c r="E75" s="528"/>
      <c r="F75" s="528"/>
      <c r="G75" s="528"/>
    </row>
    <row r="76" spans="2:7" x14ac:dyDescent="0.25">
      <c r="B76" s="529" t="s">
        <v>1354</v>
      </c>
      <c r="C76" s="529"/>
      <c r="D76" s="529"/>
      <c r="E76" s="529"/>
      <c r="F76" s="529"/>
      <c r="G76" s="529"/>
    </row>
    <row r="77" spans="2:7" x14ac:dyDescent="0.25">
      <c r="B77" s="529" t="s">
        <v>1326</v>
      </c>
      <c r="C77" s="529"/>
      <c r="D77" s="529"/>
      <c r="E77" s="529"/>
      <c r="F77" s="529"/>
      <c r="G77" s="529"/>
    </row>
    <row r="78" spans="2:7" x14ac:dyDescent="0.25">
      <c r="B78" s="527" t="s">
        <v>1353</v>
      </c>
      <c r="C78" s="527"/>
      <c r="D78" s="527"/>
      <c r="E78" s="527"/>
      <c r="F78" s="527"/>
      <c r="G78" s="527"/>
    </row>
    <row r="79" spans="2:7" x14ac:dyDescent="0.25">
      <c r="B79" s="528"/>
      <c r="C79" s="528"/>
      <c r="D79" s="528"/>
      <c r="E79" s="528"/>
      <c r="F79" s="528"/>
      <c r="G79" s="528"/>
    </row>
  </sheetData>
  <mergeCells count="11">
    <mergeCell ref="C2:G2"/>
    <mergeCell ref="B78:G78"/>
    <mergeCell ref="B79:G79"/>
    <mergeCell ref="B77:G77"/>
    <mergeCell ref="B72:G72"/>
    <mergeCell ref="B69:G69"/>
    <mergeCell ref="B70:G70"/>
    <mergeCell ref="B71:G71"/>
    <mergeCell ref="B73:G73"/>
    <mergeCell ref="B75:G75"/>
    <mergeCell ref="B76:G76"/>
  </mergeCells>
  <hyperlinks>
    <hyperlink ref="B7" location="'EU OV1'!A1" display="EU OV1" xr:uid="{64FA6F83-701E-4C68-9665-73873923E40B}"/>
    <hyperlink ref="B8" location="'EU KM1'!A1" display="EU KM1" xr:uid="{AB816C5F-AAC0-4AB4-A36F-54200C6A0340}"/>
    <hyperlink ref="B9" location="'EU INS1'!A1" display="EU IN1" xr:uid="{CD3D7827-3758-47DB-A801-2D8097A81018}"/>
    <hyperlink ref="B22" location="'EU LR1-LRSum'!A1" display="EU LR1 - LRSum" xr:uid="{3CBF73E8-2164-4EDF-8FDE-B44B9A158B3F}"/>
    <hyperlink ref="B23" location="'EU LR2-LRCom'!A1" display="EU LR2 - LRCom" xr:uid="{3020C14E-2AE6-4DA2-9598-5B81D7F8E764}"/>
    <hyperlink ref="B24" location="'EU LR3_LRSpl'!A1" display="EU LR3 - LRSpl" xr:uid="{94A84422-4C07-47E4-9F6A-A649A10887D3}"/>
    <hyperlink ref="B26" location="'EU LIQ1'!A1" display="EU LIQ1" xr:uid="{91B4E576-69D3-46F2-8E54-2356550FFEF4}"/>
    <hyperlink ref="B27" location="'EU LIQ2'!A1" display="EU LIQ2" xr:uid="{B1986F34-D463-42EB-BBAD-4DB6B3A5EADB}"/>
    <hyperlink ref="B29" location="'EU CR1'!A1" display="EU CR1" xr:uid="{AC2B9BA4-7B85-4080-830F-C7656E443F29}"/>
    <hyperlink ref="B30" location="'EU CR1-A'!A1" display="EU CR1 - a" xr:uid="{6EEBF465-B7BD-4273-8EF6-ADEC52F2316A}"/>
    <hyperlink ref="B31" location="'EU CQ1'!A1" display="EU CQ1" xr:uid="{66816952-2E2D-4676-A866-3C37E96CFC27}"/>
    <hyperlink ref="B32" location="'EU CQ3'!A1" display="EU CQ3" xr:uid="{41F88C5A-EC67-49FC-8C7C-0C092EB85654}"/>
    <hyperlink ref="B33" location="'EU CQ5'!A1" display="EU CQ5" xr:uid="{D52E0ED5-29D5-4D9B-8617-11B83900FEDB}"/>
    <hyperlink ref="B34" location="'EU CQ7'!A1" display="EU CQ7" xr:uid="{36B48C05-AB3C-4EAF-A95A-735F4339EAA5}"/>
    <hyperlink ref="B36" location="'EU CR3'!A1" display="EU CR3" xr:uid="{181042F8-C866-4131-A2B4-B9CF7238F4ED}"/>
    <hyperlink ref="B38" location="'EU CR4'!A1" display="EU CR4" xr:uid="{FEC79C7F-BA9F-4A5A-A7C3-50CC5909EBC5}"/>
    <hyperlink ref="B39" location="'EU CR5'!A1" display="EU CR5" xr:uid="{6B874DDE-0057-41B2-87E5-51141B4B9867}"/>
    <hyperlink ref="B11" location="'EU LI1'!A1" display="EU LI1" xr:uid="{FC12ACCF-D56D-44D9-8C19-6A182E399002}"/>
    <hyperlink ref="B12" location="'EU LI2'!A1" display="EU LI2" xr:uid="{BFFF5CB0-0194-4E44-909B-C64AD5641D68}"/>
    <hyperlink ref="B13" location="'EU LI3'!A1" display="EU LI3" xr:uid="{C655C673-D058-4040-9CE0-FFE7D4739C19}"/>
    <hyperlink ref="B15" location="'EU CC1'!A1" display="EU CC1" xr:uid="{42776F2E-C262-4D95-AAA3-8BEA4A73D7A9}"/>
    <hyperlink ref="B16" location="'EU CC2'!A1" display="EU CC2" xr:uid="{97391859-254A-4448-B8F7-B041F5CA2125}"/>
    <hyperlink ref="B19" location="'EU CCyB1'!A1" display="EU CCyB1" xr:uid="{3C11938A-6065-454D-8F41-D4EC221143F3}"/>
    <hyperlink ref="B41" location="'EU CCR1'!A1" display="EU CCR1" xr:uid="{E55FD395-71DE-42CA-BF38-EA03DED54D89}"/>
    <hyperlink ref="B42" location="'EU CCR2'!A1" display="EU CCR2" xr:uid="{AE95E2AD-5CFC-4A15-B78D-B97F1554B1E2}"/>
    <hyperlink ref="B43" location="'EU CCR3'!A1" display="EU CCR3" xr:uid="{1A1BCB46-F3C7-4521-9F28-7EC36B322DAB}"/>
    <hyperlink ref="B44" location="'EU CCR5'!A1" display="EU CCR5" xr:uid="{B81D8B30-4BAF-4AB8-9F6F-6527735C1D9F}"/>
    <hyperlink ref="B45" location="'EU CCR6'!A1" display="EU CCR6" xr:uid="{ACADA52C-4309-462D-A645-2F629D7C378C}"/>
    <hyperlink ref="B46" location="'EU CCR8'!A1" display="EU CCR8" xr:uid="{8F0CB77C-AD63-43F5-B2C4-726CDCA6A1AD}"/>
    <hyperlink ref="B48" location="'EU-SEC1'!A1" display="EU-SEC1" xr:uid="{1804785A-5DB7-40AE-8654-E79AF6B110CB}"/>
    <hyperlink ref="B49" location="'EU-SEC2'!A1" display="EU-SEC2" xr:uid="{C105FA25-F811-40FE-A483-7D7675BE3505}"/>
    <hyperlink ref="B50" location="'EU-SEC3'!A1" display="EU-SEC3" xr:uid="{C6A39FAD-E1B2-496B-8BA1-DECDA3D039C2}"/>
    <hyperlink ref="B51" location="'EU-SEC4'!A1" display="EU-SEC4" xr:uid="{99B01E5B-9AD6-4C2B-9B71-216240FAA6AB}"/>
    <hyperlink ref="B52" location="'EU-SEC5'!A1" display="EU-SEC5" xr:uid="{66181B9B-742B-4F99-B042-C94D5393A454}"/>
    <hyperlink ref="B54" location="'EU REM1'!A1" display="EU REM1" xr:uid="{132C95BA-E62D-47E5-95BC-6240E9C0E7B6}"/>
    <hyperlink ref="B55" location="'EU REM2'!A1" display="EU REM2" xr:uid="{7AD0F91D-44C3-4161-B477-E0F57A8690D7}"/>
    <hyperlink ref="B56" location="'EU REM4'!A1" display="EU REM4" xr:uid="{0D75AAA2-9486-4A8C-AB46-047EC7505C27}"/>
    <hyperlink ref="B57" location="'EU REM5'!A1" display="EU REM5" xr:uid="{85553D35-F837-41A3-9DE9-5E9F10B3098E}"/>
    <hyperlink ref="B59" location="'EU AE1'!A1" display="EU AE1" xr:uid="{E6F44524-F825-4CFD-A04A-80D03C748D02}"/>
    <hyperlink ref="B60" location="'EU AE2'!A1" display="EU AE2" xr:uid="{7B909B92-B0A6-4C32-B411-E948651D71AE}"/>
    <hyperlink ref="B61" location="'EU AE3'!A1" display="EU AE3" xr:uid="{36B9F5AF-8AD9-43CD-81E7-8A526640F8B7}"/>
    <hyperlink ref="B63" location="'EU IRRBB1'!A1" display="EU IRRBB1" xr:uid="{82E5B092-FA27-4BB5-BA0B-87817F17B443}"/>
    <hyperlink ref="B77" r:id="rId1" xr:uid="{B14C44C2-D273-409F-A041-F71F33CBEF5E}"/>
    <hyperlink ref="B65" location="'EU KM2'!A1" display="EU KM2" xr:uid="{478C53AC-E139-4337-A467-F7AE03ECC7D1}"/>
    <hyperlink ref="B66" location="'EU TLAC1'!A1" display="EU TLAC1" xr:uid="{332635C9-833A-49D9-836A-99F1D833F342}"/>
    <hyperlink ref="B67" location="'EU TLAC3'!A1" display="EU TLAC3" xr:uid="{EDD3939B-5EB2-422E-960E-9C4785CF5CE9}"/>
    <hyperlink ref="B78" r:id="rId2" display="****Draft Implementing Standards on prudential disclosures on ESG risks in accordance with Article 449a CRR" xr:uid="{B02687A7-71AE-4098-B5B3-6A9FDFE0801E}"/>
    <hyperlink ref="B20" location="'EU CCyB2'!A1" display="EU CCyB2" xr:uid="{F7B39C60-CB53-42B6-A05F-C47F588D5455}"/>
    <hyperlink ref="B17" location="'EU CCA'!A1" display="EU CCA" xr:uid="{C9B3C8CD-9D88-4AA8-B01F-1B096EDA7A70}"/>
    <hyperlink ref="C7" location="'EU OV1'!A1" display="Overview of risk weighted exposure amounts" xr:uid="{93A34760-734A-41AD-A9FF-A39AEF60BFEF}"/>
    <hyperlink ref="C8" location="'EU KM1'!A1" display="Key metrics template" xr:uid="{4A821366-CA5D-4C44-80DC-417CA60826FC}"/>
    <hyperlink ref="C9" location="'EU INS1'!A1" display="Insurance participations" xr:uid="{9C045358-465A-4154-B08A-AF69BEAE7DE1}"/>
    <hyperlink ref="C11" location="'EU LI1'!A1" display="Differences between accounting and regulatory scopes of consolidation and mapping of financial statement categories with regulatory risk categories " xr:uid="{FA56BEE1-3F64-47B8-BCC2-EA6ABDC0F484}"/>
    <hyperlink ref="C12" location="'EU LI2'!A1" display="Main sources of differences between regulatory exposure amounts and carrying values in financial statements " xr:uid="{FD4EFB41-44A2-476F-8293-94EB9F085E9A}"/>
    <hyperlink ref="C13" location="'EU LI3'!A1" display="Outline of the differences in the scopes of consolidation (entity by entity) " xr:uid="{476D8AA2-7696-4294-9C6C-77F2DF9D22F5}"/>
    <hyperlink ref="C15" location="'EU CC1'!A1" display="Composition of regulatory own funds" xr:uid="{56A427FD-FF34-4B7A-95CD-89C5F6B421B6}"/>
    <hyperlink ref="C16" location="'EU CC2'!A1" display="Reconciliation of regulatory own funds to balance sheet in the audited financial statements" xr:uid="{AE496D5F-F9C0-465C-B988-F32BAD53AF40}"/>
    <hyperlink ref="C17" location="'EU CCA'!A1" display="Main features of regulatory own funds instruments and eligible liabilities instruments" xr:uid="{37120EDF-3F06-4F09-A23E-A5B1B1E86523}"/>
    <hyperlink ref="C19" location="'EU CCyB1'!A1" display="Geographical distribution of credit exposures relevant for the calculation of the countercyclical buffer" xr:uid="{C47F4E93-63B6-46D1-A1B8-43FD90B4E97B}"/>
    <hyperlink ref="C20" location="'EU CCyB2'!A1" display="Amount of institution-specific countercyclical capital buffer" xr:uid="{99A59E8E-ABAD-4ED5-B4A5-655A17FF772A}"/>
    <hyperlink ref="C22" location="'EU LR1-LRSum'!A1" display="Summary reconciliation of accounting assets and leverage ratio exposures" xr:uid="{A8F40457-DFE8-420E-81AF-BE43A6F19DD2}"/>
    <hyperlink ref="C23" location="'EU LR2-LRCom'!A1" display="Leverage ratio common disclosure" xr:uid="{AA903AD5-5D43-4FA9-905E-535384317A9D}"/>
    <hyperlink ref="C24" location="'EU LR3_LRSpl'!A1" display="Split-up of on balance sheet exposures (excluding derivatives, SFTs and exempted exposures)" xr:uid="{32B8EC5B-84AF-4940-8953-804AC853D6E1}"/>
    <hyperlink ref="C26" location="'EU LIQ1'!A1" display="Quantitative information of LCR" xr:uid="{778BBFC4-92C1-472F-8312-67B43308E94D}"/>
    <hyperlink ref="C27" location="'EU LIQ2'!A1" display="Net Stable Funding Ratio " xr:uid="{E85378F9-551F-40C4-889C-AC1A697BD3D8}"/>
    <hyperlink ref="C29" location="'EU CR1'!A1" display="Performing and non-performing exposures and related provisions" xr:uid="{9FDD6594-1948-4F95-85A9-2096AC093E46}"/>
    <hyperlink ref="C30" location="'EU CR1-A'!A1" display="Maturity of exposures" xr:uid="{C7F76F59-407A-4429-954D-0E2920CF155C}"/>
    <hyperlink ref="C31" location="'EU CQ1'!A1" display="Credit quality of forborne exposures" xr:uid="{2B6F0438-8C08-40DA-B2FA-D07B7DFA8C55}"/>
    <hyperlink ref="C32" location="'EU CQ3'!A1" display="Credit quality of performing and non-performing exposures by past due days" xr:uid="{C522EF7C-57B2-4232-A0DF-A4AD8D4A8FD6}"/>
    <hyperlink ref="C33" location="'EU CQ5'!A1" display="Credit quality of loans and advances by industry" xr:uid="{1D131BEC-A2DD-44F2-A8D7-0C2F6D7B9511}"/>
    <hyperlink ref="C34" location="'EU CQ7'!A1" display="Collateral obtained by taking possession and execution processes " xr:uid="{5ED975B3-B8A9-4E66-85C7-FBCB80636B7C}"/>
    <hyperlink ref="C36" location="'EU CR3'!A1" display="CRM techniques overview:  Disclosure of the use of credit risk mitigation techniques" xr:uid="{B3CA931D-328C-4355-A179-6D2147EDF658}"/>
    <hyperlink ref="C38" location="'EU CR4'!A1" display="standardised approach – Credit risk exposure and CRM effects" xr:uid="{C117C4C6-7C17-4AEB-B324-F6358CCF1EA1}"/>
    <hyperlink ref="C39" location="'EU CR5'!A1" display="standardised approach" xr:uid="{F56CA292-76EB-4228-AA36-B82533CF9D7E}"/>
    <hyperlink ref="C41" location="'EU CCR1'!A1" display="Analysis of CCR exposure by approach" xr:uid="{E9C62842-8FA5-4B68-A8BB-39F9E1F9622A}"/>
    <hyperlink ref="C42" location="'EU CCR2'!A1" display="Transactions subject to own funds requirements for CVA risk" xr:uid="{5081C7BB-50E7-4BF7-B580-9F0C48DFAC84}"/>
    <hyperlink ref="C43" location="'EU CCR3'!A1" display="Standardised approach – CCR exposures by regulatory exposure class and risk weights" xr:uid="{CA19FA86-7005-424C-BBFB-29445D45FC3C}"/>
    <hyperlink ref="C44" location="'EU CCR5'!A1" display="Composition of collateral for CCR exposures" xr:uid="{EC359604-B66B-4505-8738-295FE9838F44}"/>
    <hyperlink ref="C45" location="'EU CCR6'!A1" display="Credit derivatives exposures" xr:uid="{40439774-F8A7-42BA-ACE3-6DCDA0C79239}"/>
    <hyperlink ref="C46" location="'EU CCR8'!A1" display="Exposures to CCPs" xr:uid="{7992B835-2BF5-4C73-AA5E-DEB829788391}"/>
    <hyperlink ref="C48" location="'EU-SEC1'!A1" display="Securitisation exposures in the non-trading book" xr:uid="{A4414EA9-5B05-47A8-8E07-BC1986BC845F}"/>
    <hyperlink ref="C49" location="'EU-SEC2'!A1" display="Securitisation exposures in the trading book" xr:uid="{2F49DC77-6141-4493-A12B-F76D7284890F}"/>
    <hyperlink ref="C50" location="'EU-SEC3'!A1" display="Securitisation exposures in the non-trading book and associated regulatory capital requirements - institution acting as originator or as sponsor" xr:uid="{002AEFFF-99A3-47DE-9DA8-C89380FD159A}"/>
    <hyperlink ref="C51" location="'EU-SEC4'!A1" display="Securitisation exposures in the non-trading book and associated regulatory capital requirements - institution acting as investor" xr:uid="{CEF1FE7D-0B14-4672-B5BF-4ADC7A13D9E8}"/>
    <hyperlink ref="C52" location="'EU-SEC5'!A1" display="Exposures securitised by the institution - Exposures in default and specific credit risk adjustments" xr:uid="{68B9CA7F-A600-4CA4-8BF9-8EFA58192833}"/>
    <hyperlink ref="C54" location="'EU REM1'!A1" display="Remuneration awarded for the financial year " xr:uid="{61F48B1C-4E62-45B0-9AD1-370B378C8DBE}"/>
    <hyperlink ref="C55" location="'EU REM2'!A1" display="Special payments  to staff whose professional activities have a material impact on institutions’ risk profile (identified staff)" xr:uid="{4311E898-A868-46CA-B342-CB7E4229EB70}"/>
    <hyperlink ref="C56" location="'EU REM4'!A1" display="Remuneration of 1 million EUR or more per year" xr:uid="{5DD1F682-D19B-40E0-91C5-AFB028CF68C8}"/>
    <hyperlink ref="C57" location="'EU REM5'!A1" display="Information on remuneration of staff whose professional activities have a material impact on institutions’ risk profile (identified staff)" xr:uid="{46F921F5-DAE8-4426-A17B-7130A73EC8CF}"/>
    <hyperlink ref="C59" location="'EU AE1'!A1" display="Encumbered and unencumbered assets" xr:uid="{CEE45D94-24E6-483A-9EA6-50F729F0947D}"/>
    <hyperlink ref="C60" location="'EU AE2'!A1" display="Collateral received and own debt securities issued" xr:uid="{7AC417E3-19FF-49FC-A78A-D9582A6379FD}"/>
    <hyperlink ref="C61" location="'EU AE3'!A1" display="Sources of encumbrance" xr:uid="{67ADA5CE-AAFE-417F-BF13-1587CF8DC8B5}"/>
    <hyperlink ref="C63" location="'EU IRRBB1'!A1" display="Interest rate risks of non-trading book activities" xr:uid="{8A7178A8-A631-4C9B-8118-BA6EC0DD0213}"/>
    <hyperlink ref="C65" location="'EU KM2'!A1" display="Key metrics - MREL and, where applicable, G-SII requirement for own funds and eligible liabilities" xr:uid="{5D253B41-B15F-443A-9045-A3764F895EFF}"/>
    <hyperlink ref="C66" location="'EU TLAC1'!A1" display="Composition - MREL and, where applicable, G-SII requirement for own funds and eligible liabilities " xr:uid="{BA3F0459-C5D2-43C4-8C70-F2D7F9D76D31}"/>
    <hyperlink ref="C67" location="'EU TLAC3'!A1" display="Creditor ranking - resolution entity" xr:uid="{DD0D679E-9CC8-41F4-802B-3D3A180BCDBF}"/>
    <hyperlink ref="B76:F76" r:id="rId3" display="**Implementing Technical Standards (ITS) on institutions’ public disclosures of the information referred to in Titles II and III of Part Eight of Regulation (EU) No 575/2013 " xr:uid="{44A746F1-F0D1-445F-BC86-BA5AB2B3E318}"/>
  </hyperlinks>
  <pageMargins left="0.23622047244094491" right="0.23622047244094491" top="0.74803149606299213" bottom="0.74803149606299213" header="0.31496062992125984" footer="0.31496062992125984"/>
  <pageSetup paperSize="9" scale="63" fitToHeight="0"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37CBF-4F50-4DEC-BAF7-85C4D9C674AD}">
  <sheetPr>
    <tabColor theme="6"/>
    <pageSetUpPr fitToPage="1"/>
  </sheetPr>
  <dimension ref="B2:H56"/>
  <sheetViews>
    <sheetView showGridLines="0" zoomScale="80" zoomScaleNormal="80" workbookViewId="0">
      <selection activeCell="H3" sqref="H3"/>
    </sheetView>
  </sheetViews>
  <sheetFormatPr baseColWidth="10" defaultRowHeight="15" x14ac:dyDescent="0.25"/>
  <cols>
    <col min="1" max="1" width="3.85546875" customWidth="1"/>
    <col min="3" max="3" width="87.140625" style="6" customWidth="1"/>
    <col min="4" max="8" width="39.140625" style="6" customWidth="1"/>
    <col min="9" max="11" width="35.85546875" customWidth="1"/>
  </cols>
  <sheetData>
    <row r="2" spans="2:8" ht="18.75" x14ac:dyDescent="0.3">
      <c r="B2" s="537" t="s">
        <v>1292</v>
      </c>
      <c r="C2" s="537"/>
      <c r="D2" s="537"/>
      <c r="E2" s="537"/>
      <c r="F2" s="537"/>
      <c r="G2" s="537"/>
      <c r="H2" s="537"/>
    </row>
    <row r="3" spans="2:8" ht="18.75" x14ac:dyDescent="0.25">
      <c r="B3" s="22"/>
      <c r="H3" s="375" t="s">
        <v>1150</v>
      </c>
    </row>
    <row r="4" spans="2:8" x14ac:dyDescent="0.25">
      <c r="D4" s="507">
        <f>Contents!G17</f>
        <v>45016</v>
      </c>
    </row>
    <row r="5" spans="2:8" x14ac:dyDescent="0.25">
      <c r="D5" s="3" t="s">
        <v>2</v>
      </c>
      <c r="E5" s="3" t="s">
        <v>3</v>
      </c>
      <c r="F5" s="3" t="s">
        <v>4</v>
      </c>
      <c r="G5" s="3" t="s">
        <v>36</v>
      </c>
      <c r="H5" s="3" t="s">
        <v>37</v>
      </c>
    </row>
    <row r="6" spans="2:8" x14ac:dyDescent="0.25">
      <c r="B6" s="2">
        <v>1</v>
      </c>
      <c r="C6" s="36" t="s">
        <v>1173</v>
      </c>
      <c r="D6" s="367" t="s">
        <v>149</v>
      </c>
      <c r="E6" s="367" t="s">
        <v>149</v>
      </c>
      <c r="F6" s="367" t="s">
        <v>149</v>
      </c>
      <c r="G6" s="367" t="s">
        <v>149</v>
      </c>
      <c r="H6" s="367" t="s">
        <v>149</v>
      </c>
    </row>
    <row r="7" spans="2:8" x14ac:dyDescent="0.25">
      <c r="B7" s="2">
        <v>2</v>
      </c>
      <c r="C7" s="36" t="s">
        <v>1174</v>
      </c>
      <c r="D7" s="367" t="s">
        <v>1175</v>
      </c>
      <c r="E7" s="367" t="s">
        <v>1176</v>
      </c>
      <c r="F7" s="368" t="s">
        <v>1177</v>
      </c>
      <c r="G7" s="367" t="s">
        <v>1178</v>
      </c>
      <c r="H7" s="367" t="s">
        <v>1179</v>
      </c>
    </row>
    <row r="8" spans="2:8" x14ac:dyDescent="0.25">
      <c r="B8" s="2" t="s">
        <v>315</v>
      </c>
      <c r="C8" s="36" t="s">
        <v>1180</v>
      </c>
      <c r="D8" s="2" t="s">
        <v>1181</v>
      </c>
      <c r="E8" s="2" t="s">
        <v>1181</v>
      </c>
      <c r="F8" s="2" t="s">
        <v>1181</v>
      </c>
      <c r="G8" s="2" t="s">
        <v>1181</v>
      </c>
      <c r="H8" s="2" t="s">
        <v>1181</v>
      </c>
    </row>
    <row r="9" spans="2:8" x14ac:dyDescent="0.25">
      <c r="B9" s="2">
        <v>3</v>
      </c>
      <c r="C9" s="36" t="s">
        <v>1182</v>
      </c>
      <c r="D9" s="2" t="s">
        <v>318</v>
      </c>
      <c r="E9" s="2" t="s">
        <v>318</v>
      </c>
      <c r="F9" s="2" t="s">
        <v>318</v>
      </c>
      <c r="G9" s="2" t="s">
        <v>318</v>
      </c>
      <c r="H9" s="2" t="s">
        <v>318</v>
      </c>
    </row>
    <row r="10" spans="2:8" x14ac:dyDescent="0.25">
      <c r="B10" s="2" t="s">
        <v>1183</v>
      </c>
      <c r="C10" s="36" t="s">
        <v>1184</v>
      </c>
      <c r="D10" s="36"/>
      <c r="E10" s="320"/>
      <c r="F10" s="320"/>
      <c r="G10" s="320"/>
      <c r="H10" s="320"/>
    </row>
    <row r="11" spans="2:8" x14ac:dyDescent="0.25">
      <c r="B11" s="374"/>
      <c r="C11" s="374" t="s">
        <v>1185</v>
      </c>
      <c r="D11" s="374"/>
      <c r="E11" s="374"/>
      <c r="F11" s="374"/>
      <c r="G11" s="374"/>
      <c r="H11" s="374"/>
    </row>
    <row r="12" spans="2:8" x14ac:dyDescent="0.25">
      <c r="B12" s="2">
        <v>4</v>
      </c>
      <c r="C12" s="36" t="s">
        <v>1186</v>
      </c>
      <c r="D12" s="2" t="s">
        <v>1187</v>
      </c>
      <c r="E12" s="2" t="s">
        <v>1188</v>
      </c>
      <c r="F12" s="2" t="s">
        <v>1188</v>
      </c>
      <c r="G12" s="2" t="s">
        <v>1189</v>
      </c>
      <c r="H12" s="2" t="s">
        <v>1189</v>
      </c>
    </row>
    <row r="13" spans="2:8" x14ac:dyDescent="0.25">
      <c r="B13" s="2">
        <v>5</v>
      </c>
      <c r="C13" s="36" t="s">
        <v>1190</v>
      </c>
      <c r="D13" s="2" t="s">
        <v>1187</v>
      </c>
      <c r="E13" s="2" t="s">
        <v>1188</v>
      </c>
      <c r="F13" s="2" t="s">
        <v>1188</v>
      </c>
      <c r="G13" s="2" t="s">
        <v>1189</v>
      </c>
      <c r="H13" s="2" t="s">
        <v>1189</v>
      </c>
    </row>
    <row r="14" spans="2:8" x14ac:dyDescent="0.25">
      <c r="B14" s="2">
        <v>6</v>
      </c>
      <c r="C14" s="36" t="s">
        <v>1191</v>
      </c>
      <c r="D14" s="2" t="s">
        <v>1192</v>
      </c>
      <c r="E14" s="2" t="s">
        <v>1192</v>
      </c>
      <c r="F14" s="2" t="s">
        <v>1192</v>
      </c>
      <c r="G14" s="2" t="s">
        <v>1192</v>
      </c>
      <c r="H14" s="2" t="s">
        <v>1192</v>
      </c>
    </row>
    <row r="15" spans="2:8" x14ac:dyDescent="0.25">
      <c r="B15" s="2">
        <v>7</v>
      </c>
      <c r="C15" s="36" t="s">
        <v>1193</v>
      </c>
      <c r="D15" s="2" t="s">
        <v>1194</v>
      </c>
      <c r="E15" s="2" t="s">
        <v>1195</v>
      </c>
      <c r="F15" s="2" t="s">
        <v>1195</v>
      </c>
      <c r="G15" s="2" t="s">
        <v>119</v>
      </c>
      <c r="H15" s="2" t="s">
        <v>119</v>
      </c>
    </row>
    <row r="16" spans="2:8" ht="30" x14ac:dyDescent="0.25">
      <c r="B16" s="2">
        <v>8</v>
      </c>
      <c r="C16" s="36" t="s">
        <v>1196</v>
      </c>
      <c r="D16" s="2">
        <v>207.3</v>
      </c>
      <c r="E16" s="2">
        <v>200</v>
      </c>
      <c r="F16" s="2">
        <v>150</v>
      </c>
      <c r="G16" s="2">
        <v>200</v>
      </c>
      <c r="H16" s="2">
        <v>200</v>
      </c>
    </row>
    <row r="17" spans="2:8" x14ac:dyDescent="0.25">
      <c r="B17" s="2">
        <v>9</v>
      </c>
      <c r="C17" s="36" t="s">
        <v>1197</v>
      </c>
      <c r="D17" s="2" t="s">
        <v>1198</v>
      </c>
      <c r="E17" s="2" t="s">
        <v>1199</v>
      </c>
      <c r="F17" s="2" t="s">
        <v>1200</v>
      </c>
      <c r="G17" s="2" t="s">
        <v>1201</v>
      </c>
      <c r="H17" s="2" t="s">
        <v>1201</v>
      </c>
    </row>
    <row r="18" spans="2:8" x14ac:dyDescent="0.25">
      <c r="B18" s="2" t="s">
        <v>316</v>
      </c>
      <c r="C18" s="36" t="s">
        <v>1202</v>
      </c>
      <c r="D18" s="368" t="s">
        <v>1203</v>
      </c>
      <c r="E18" s="368">
        <v>100</v>
      </c>
      <c r="F18" s="368">
        <v>100</v>
      </c>
      <c r="G18" s="368">
        <v>100</v>
      </c>
      <c r="H18" s="368">
        <v>100</v>
      </c>
    </row>
    <row r="19" spans="2:8" x14ac:dyDescent="0.25">
      <c r="B19" s="2" t="s">
        <v>317</v>
      </c>
      <c r="C19" s="36" t="s">
        <v>1204</v>
      </c>
      <c r="D19" s="368" t="s">
        <v>1198</v>
      </c>
      <c r="E19" s="368">
        <v>100</v>
      </c>
      <c r="F19" s="368">
        <v>100</v>
      </c>
      <c r="G19" s="368">
        <v>100</v>
      </c>
      <c r="H19" s="368">
        <v>100</v>
      </c>
    </row>
    <row r="20" spans="2:8" x14ac:dyDescent="0.25">
      <c r="B20" s="2">
        <v>10</v>
      </c>
      <c r="C20" s="36" t="s">
        <v>1205</v>
      </c>
      <c r="D20" s="369" t="s">
        <v>1206</v>
      </c>
      <c r="E20" s="369" t="s">
        <v>1206</v>
      </c>
      <c r="F20" s="368" t="s">
        <v>1206</v>
      </c>
      <c r="G20" s="369" t="s">
        <v>1207</v>
      </c>
      <c r="H20" s="369" t="s">
        <v>1207</v>
      </c>
    </row>
    <row r="21" spans="2:8" x14ac:dyDescent="0.25">
      <c r="B21" s="2">
        <v>11</v>
      </c>
      <c r="C21" s="36" t="s">
        <v>1208</v>
      </c>
      <c r="D21" s="370">
        <v>32499</v>
      </c>
      <c r="E21" s="371">
        <v>43361</v>
      </c>
      <c r="F21" s="371">
        <v>43650</v>
      </c>
      <c r="G21" s="371">
        <v>44904</v>
      </c>
      <c r="H21" s="371">
        <v>43369</v>
      </c>
    </row>
    <row r="22" spans="2:8" x14ac:dyDescent="0.25">
      <c r="B22" s="2">
        <v>12</v>
      </c>
      <c r="C22" s="36" t="s">
        <v>1209</v>
      </c>
      <c r="D22" s="369" t="s">
        <v>1198</v>
      </c>
      <c r="E22" s="368" t="s">
        <v>1210</v>
      </c>
      <c r="F22" s="368" t="s">
        <v>1210</v>
      </c>
      <c r="G22" s="368" t="s">
        <v>1211</v>
      </c>
      <c r="H22" s="368" t="s">
        <v>1211</v>
      </c>
    </row>
    <row r="23" spans="2:8" x14ac:dyDescent="0.25">
      <c r="B23" s="2">
        <v>13</v>
      </c>
      <c r="C23" s="36" t="s">
        <v>1212</v>
      </c>
      <c r="D23" s="369" t="s">
        <v>1198</v>
      </c>
      <c r="E23" s="501" t="s">
        <v>1213</v>
      </c>
      <c r="F23" s="368" t="s">
        <v>1213</v>
      </c>
      <c r="G23" s="501">
        <v>48647</v>
      </c>
      <c r="H23" s="501">
        <v>47022</v>
      </c>
    </row>
    <row r="24" spans="2:8" x14ac:dyDescent="0.25">
      <c r="B24" s="2">
        <v>14</v>
      </c>
      <c r="C24" s="36" t="s">
        <v>1214</v>
      </c>
      <c r="D24" s="369" t="s">
        <v>1198</v>
      </c>
      <c r="E24" s="368" t="s">
        <v>1215</v>
      </c>
      <c r="F24" s="368" t="s">
        <v>1215</v>
      </c>
      <c r="G24" s="368" t="s">
        <v>1215</v>
      </c>
      <c r="H24" s="368" t="s">
        <v>1215</v>
      </c>
    </row>
    <row r="25" spans="2:8" ht="37.5" customHeight="1" x14ac:dyDescent="0.25">
      <c r="B25" s="590">
        <v>15</v>
      </c>
      <c r="C25" s="590" t="s">
        <v>1216</v>
      </c>
      <c r="D25" s="592" t="s">
        <v>1198</v>
      </c>
      <c r="E25" s="594" t="s">
        <v>1217</v>
      </c>
      <c r="F25" s="594" t="s">
        <v>1218</v>
      </c>
      <c r="G25" s="594" t="s">
        <v>1219</v>
      </c>
      <c r="H25" s="594" t="s">
        <v>1220</v>
      </c>
    </row>
    <row r="26" spans="2:8" x14ac:dyDescent="0.25">
      <c r="B26" s="591"/>
      <c r="C26" s="591"/>
      <c r="D26" s="593"/>
      <c r="E26" s="595"/>
      <c r="F26" s="595"/>
      <c r="G26" s="595"/>
      <c r="H26" s="595"/>
    </row>
    <row r="27" spans="2:8" ht="27.75" customHeight="1" x14ac:dyDescent="0.25">
      <c r="B27" s="2">
        <v>16</v>
      </c>
      <c r="C27" s="36" t="s">
        <v>1221</v>
      </c>
      <c r="D27" s="372" t="s">
        <v>1198</v>
      </c>
      <c r="E27" s="373" t="s">
        <v>1222</v>
      </c>
      <c r="F27" s="373" t="s">
        <v>1223</v>
      </c>
      <c r="G27" s="373" t="s">
        <v>1224</v>
      </c>
      <c r="H27" s="373" t="s">
        <v>1225</v>
      </c>
    </row>
    <row r="28" spans="2:8" x14ac:dyDescent="0.25">
      <c r="B28" s="374"/>
      <c r="C28" s="374" t="s">
        <v>1226</v>
      </c>
      <c r="D28" s="374"/>
      <c r="E28" s="374"/>
      <c r="F28" s="374"/>
      <c r="G28" s="374"/>
      <c r="H28" s="374"/>
    </row>
    <row r="29" spans="2:8" x14ac:dyDescent="0.25">
      <c r="B29" s="587">
        <v>17</v>
      </c>
      <c r="C29" s="588" t="s">
        <v>1227</v>
      </c>
      <c r="D29" s="584" t="s">
        <v>1228</v>
      </c>
      <c r="E29" s="584" t="s">
        <v>1228</v>
      </c>
      <c r="F29" s="589" t="s">
        <v>1228</v>
      </c>
      <c r="G29" s="584" t="s">
        <v>1228</v>
      </c>
      <c r="H29" s="584" t="s">
        <v>1228</v>
      </c>
    </row>
    <row r="30" spans="2:8" ht="0.75" customHeight="1" x14ac:dyDescent="0.25">
      <c r="B30" s="587"/>
      <c r="C30" s="588"/>
      <c r="D30" s="584"/>
      <c r="E30" s="584"/>
      <c r="F30" s="589"/>
      <c r="G30" s="584"/>
      <c r="H30" s="584"/>
    </row>
    <row r="31" spans="2:8" x14ac:dyDescent="0.25">
      <c r="B31" s="2">
        <v>18</v>
      </c>
      <c r="C31" s="36" t="s">
        <v>1229</v>
      </c>
      <c r="D31" s="369" t="s">
        <v>1198</v>
      </c>
      <c r="E31" s="369" t="s">
        <v>1230</v>
      </c>
      <c r="F31" s="368" t="s">
        <v>1231</v>
      </c>
      <c r="G31" s="367" t="s">
        <v>1232</v>
      </c>
      <c r="H31" s="369" t="s">
        <v>1233</v>
      </c>
    </row>
    <row r="32" spans="2:8" x14ac:dyDescent="0.25">
      <c r="B32" s="2">
        <v>19</v>
      </c>
      <c r="C32" s="36" t="s">
        <v>1234</v>
      </c>
      <c r="D32" s="369" t="s">
        <v>1198</v>
      </c>
      <c r="E32" s="369" t="s">
        <v>1235</v>
      </c>
      <c r="F32" s="368" t="s">
        <v>1235</v>
      </c>
      <c r="G32" s="369" t="s">
        <v>1235</v>
      </c>
      <c r="H32" s="369" t="s">
        <v>1235</v>
      </c>
    </row>
    <row r="33" spans="2:8" x14ac:dyDescent="0.25">
      <c r="B33" s="2" t="s">
        <v>199</v>
      </c>
      <c r="C33" s="36" t="s">
        <v>1236</v>
      </c>
      <c r="D33" s="2" t="s">
        <v>1198</v>
      </c>
      <c r="E33" s="2" t="s">
        <v>1237</v>
      </c>
      <c r="F33" s="2" t="s">
        <v>1237</v>
      </c>
      <c r="G33" s="2" t="s">
        <v>1238</v>
      </c>
      <c r="H33" s="2" t="s">
        <v>1238</v>
      </c>
    </row>
    <row r="34" spans="2:8" x14ac:dyDescent="0.25">
      <c r="B34" s="2" t="s">
        <v>201</v>
      </c>
      <c r="C34" s="36" t="s">
        <v>1239</v>
      </c>
      <c r="D34" s="2" t="s">
        <v>1198</v>
      </c>
      <c r="E34" s="2" t="s">
        <v>1237</v>
      </c>
      <c r="F34" s="2" t="s">
        <v>1237</v>
      </c>
      <c r="G34" s="2" t="s">
        <v>1238</v>
      </c>
      <c r="H34" s="2" t="s">
        <v>1238</v>
      </c>
    </row>
    <row r="35" spans="2:8" x14ac:dyDescent="0.25">
      <c r="B35" s="2">
        <v>21</v>
      </c>
      <c r="C35" s="36" t="s">
        <v>1240</v>
      </c>
      <c r="D35" s="2" t="s">
        <v>1198</v>
      </c>
      <c r="E35" s="2" t="s">
        <v>1235</v>
      </c>
      <c r="F35" s="2" t="s">
        <v>1235</v>
      </c>
      <c r="G35" s="2" t="s">
        <v>1235</v>
      </c>
      <c r="H35" s="2" t="s">
        <v>1235</v>
      </c>
    </row>
    <row r="36" spans="2:8" x14ac:dyDescent="0.25">
      <c r="B36" s="2">
        <v>22</v>
      </c>
      <c r="C36" s="36" t="s">
        <v>1241</v>
      </c>
      <c r="D36" s="2" t="s">
        <v>1198</v>
      </c>
      <c r="E36" s="2" t="s">
        <v>1242</v>
      </c>
      <c r="F36" s="2" t="s">
        <v>1242</v>
      </c>
      <c r="G36" s="2" t="s">
        <v>1242</v>
      </c>
      <c r="H36" s="2" t="s">
        <v>1242</v>
      </c>
    </row>
    <row r="37" spans="2:8" x14ac:dyDescent="0.25">
      <c r="B37" s="2">
        <v>23</v>
      </c>
      <c r="C37" s="36" t="s">
        <v>1243</v>
      </c>
      <c r="D37" s="2" t="s">
        <v>1244</v>
      </c>
      <c r="E37" s="2" t="s">
        <v>1215</v>
      </c>
      <c r="F37" s="2" t="s">
        <v>1215</v>
      </c>
      <c r="G37" s="2" t="s">
        <v>1235</v>
      </c>
      <c r="H37" s="2" t="s">
        <v>1235</v>
      </c>
    </row>
    <row r="38" spans="2:8" ht="90" x14ac:dyDescent="0.25">
      <c r="B38" s="2">
        <v>24</v>
      </c>
      <c r="C38" s="36" t="s">
        <v>1245</v>
      </c>
      <c r="D38" s="2" t="s">
        <v>1198</v>
      </c>
      <c r="E38" s="2" t="s">
        <v>1246</v>
      </c>
      <c r="F38" s="2" t="s">
        <v>1246</v>
      </c>
      <c r="G38" s="2" t="s">
        <v>1198</v>
      </c>
      <c r="H38" s="2" t="s">
        <v>1198</v>
      </c>
    </row>
    <row r="39" spans="2:8" x14ac:dyDescent="0.25">
      <c r="B39" s="2">
        <v>25</v>
      </c>
      <c r="C39" s="36" t="s">
        <v>1247</v>
      </c>
      <c r="D39" s="2" t="s">
        <v>1198</v>
      </c>
      <c r="E39" s="2" t="s">
        <v>1248</v>
      </c>
      <c r="F39" s="2" t="s">
        <v>1248</v>
      </c>
      <c r="G39" s="2" t="s">
        <v>1249</v>
      </c>
      <c r="H39" s="2" t="s">
        <v>1249</v>
      </c>
    </row>
    <row r="40" spans="2:8" x14ac:dyDescent="0.25">
      <c r="B40" s="2">
        <v>26</v>
      </c>
      <c r="C40" s="36" t="s">
        <v>1250</v>
      </c>
      <c r="D40" s="2" t="s">
        <v>1198</v>
      </c>
      <c r="E40" s="2" t="s">
        <v>1198</v>
      </c>
      <c r="F40" s="2" t="s">
        <v>1198</v>
      </c>
      <c r="G40" s="2" t="s">
        <v>1198</v>
      </c>
      <c r="H40" s="2" t="s">
        <v>1198</v>
      </c>
    </row>
    <row r="41" spans="2:8" x14ac:dyDescent="0.25">
      <c r="B41" s="2">
        <v>27</v>
      </c>
      <c r="C41" s="36" t="s">
        <v>1251</v>
      </c>
      <c r="D41" s="2" t="s">
        <v>1198</v>
      </c>
      <c r="E41" s="2" t="s">
        <v>1252</v>
      </c>
      <c r="F41" s="2" t="s">
        <v>1252</v>
      </c>
      <c r="G41" s="2" t="s">
        <v>1198</v>
      </c>
      <c r="H41" s="2" t="s">
        <v>1198</v>
      </c>
    </row>
    <row r="42" spans="2:8" x14ac:dyDescent="0.25">
      <c r="B42" s="2">
        <v>28</v>
      </c>
      <c r="C42" s="36" t="s">
        <v>1253</v>
      </c>
      <c r="D42" s="2" t="s">
        <v>1198</v>
      </c>
      <c r="E42" s="2" t="s">
        <v>1187</v>
      </c>
      <c r="F42" s="2" t="s">
        <v>1187</v>
      </c>
      <c r="G42" s="2" t="s">
        <v>1198</v>
      </c>
      <c r="H42" s="2" t="s">
        <v>1198</v>
      </c>
    </row>
    <row r="43" spans="2:8" x14ac:dyDescent="0.25">
      <c r="B43" s="2">
        <v>29</v>
      </c>
      <c r="C43" s="36" t="s">
        <v>1254</v>
      </c>
      <c r="D43" s="2" t="s">
        <v>1198</v>
      </c>
      <c r="E43" s="2" t="s">
        <v>149</v>
      </c>
      <c r="F43" s="2" t="s">
        <v>149</v>
      </c>
      <c r="G43" s="2" t="s">
        <v>1198</v>
      </c>
      <c r="H43" s="2" t="s">
        <v>1198</v>
      </c>
    </row>
    <row r="44" spans="2:8" x14ac:dyDescent="0.25">
      <c r="B44" s="2">
        <v>30</v>
      </c>
      <c r="C44" s="36" t="s">
        <v>1255</v>
      </c>
      <c r="D44" s="2" t="s">
        <v>1235</v>
      </c>
      <c r="E44" s="2" t="s">
        <v>1215</v>
      </c>
      <c r="F44" s="2" t="s">
        <v>1215</v>
      </c>
      <c r="G44" s="2" t="s">
        <v>1235</v>
      </c>
      <c r="H44" s="2" t="s">
        <v>1235</v>
      </c>
    </row>
    <row r="45" spans="2:8" ht="30" x14ac:dyDescent="0.25">
      <c r="B45" s="2">
        <v>31</v>
      </c>
      <c r="C45" s="36" t="s">
        <v>1256</v>
      </c>
      <c r="D45" s="2" t="s">
        <v>1198</v>
      </c>
      <c r="E45" s="2" t="s">
        <v>1257</v>
      </c>
      <c r="F45" s="2" t="s">
        <v>1257</v>
      </c>
      <c r="G45" s="2" t="s">
        <v>1198</v>
      </c>
      <c r="H45" s="2" t="s">
        <v>1198</v>
      </c>
    </row>
    <row r="46" spans="2:8" x14ac:dyDescent="0.25">
      <c r="B46" s="2">
        <v>32</v>
      </c>
      <c r="C46" s="36" t="s">
        <v>1258</v>
      </c>
      <c r="D46" s="2" t="s">
        <v>1198</v>
      </c>
      <c r="E46" s="2" t="s">
        <v>1248</v>
      </c>
      <c r="F46" s="2" t="s">
        <v>1248</v>
      </c>
      <c r="G46" s="2" t="s">
        <v>1198</v>
      </c>
      <c r="H46" s="2" t="s">
        <v>1198</v>
      </c>
    </row>
    <row r="47" spans="2:8" x14ac:dyDescent="0.25">
      <c r="B47" s="2">
        <v>33</v>
      </c>
      <c r="C47" s="36" t="s">
        <v>1259</v>
      </c>
      <c r="D47" s="2" t="s">
        <v>1198</v>
      </c>
      <c r="E47" s="2" t="s">
        <v>1260</v>
      </c>
      <c r="F47" s="2" t="s">
        <v>1261</v>
      </c>
      <c r="G47" s="2" t="s">
        <v>1198</v>
      </c>
      <c r="H47" s="2" t="s">
        <v>1198</v>
      </c>
    </row>
    <row r="48" spans="2:8" ht="30" x14ac:dyDescent="0.25">
      <c r="B48" s="2">
        <v>34</v>
      </c>
      <c r="C48" s="36" t="s">
        <v>1262</v>
      </c>
      <c r="D48" s="2" t="s">
        <v>1198</v>
      </c>
      <c r="E48" s="2" t="s">
        <v>1263</v>
      </c>
      <c r="F48" s="2" t="s">
        <v>1263</v>
      </c>
      <c r="G48" s="2" t="s">
        <v>1198</v>
      </c>
      <c r="H48" s="2" t="s">
        <v>1198</v>
      </c>
    </row>
    <row r="49" spans="2:8" x14ac:dyDescent="0.25">
      <c r="B49" s="3" t="s">
        <v>1264</v>
      </c>
      <c r="C49" s="4" t="s">
        <v>1265</v>
      </c>
      <c r="D49" s="2" t="s">
        <v>1198</v>
      </c>
      <c r="E49" s="320"/>
      <c r="F49" s="320"/>
      <c r="G49" s="2" t="s">
        <v>1198</v>
      </c>
      <c r="H49" s="2" t="s">
        <v>1198</v>
      </c>
    </row>
    <row r="50" spans="2:8" x14ac:dyDescent="0.25">
      <c r="B50" s="3" t="s">
        <v>1266</v>
      </c>
      <c r="C50" s="4" t="s">
        <v>1267</v>
      </c>
      <c r="D50" s="36"/>
      <c r="E50" s="320"/>
      <c r="F50" s="320"/>
      <c r="G50" s="320"/>
      <c r="H50" s="320"/>
    </row>
    <row r="51" spans="2:8" ht="30" x14ac:dyDescent="0.25">
      <c r="B51" s="2">
        <v>35</v>
      </c>
      <c r="C51" s="36" t="s">
        <v>1268</v>
      </c>
      <c r="D51" s="2" t="s">
        <v>1269</v>
      </c>
      <c r="E51" s="2" t="s">
        <v>119</v>
      </c>
      <c r="F51" s="2" t="s">
        <v>119</v>
      </c>
      <c r="G51" s="2" t="s">
        <v>1270</v>
      </c>
      <c r="H51" s="2" t="s">
        <v>1270</v>
      </c>
    </row>
    <row r="52" spans="2:8" x14ac:dyDescent="0.25">
      <c r="B52" s="2">
        <v>36</v>
      </c>
      <c r="C52" s="36" t="s">
        <v>1271</v>
      </c>
      <c r="D52" s="2" t="s">
        <v>1198</v>
      </c>
      <c r="E52" s="2" t="s">
        <v>1235</v>
      </c>
      <c r="F52" s="2" t="s">
        <v>1235</v>
      </c>
      <c r="G52" s="2" t="s">
        <v>1235</v>
      </c>
      <c r="H52" s="2" t="s">
        <v>1235</v>
      </c>
    </row>
    <row r="53" spans="2:8" x14ac:dyDescent="0.25">
      <c r="B53" s="2">
        <v>37</v>
      </c>
      <c r="C53" s="36" t="s">
        <v>1272</v>
      </c>
      <c r="D53" s="2" t="s">
        <v>1198</v>
      </c>
      <c r="E53" s="2" t="s">
        <v>1198</v>
      </c>
      <c r="F53" s="2" t="s">
        <v>1198</v>
      </c>
      <c r="G53" s="2" t="s">
        <v>1198</v>
      </c>
      <c r="H53" s="2" t="s">
        <v>1198</v>
      </c>
    </row>
    <row r="54" spans="2:8" x14ac:dyDescent="0.25">
      <c r="B54" s="3" t="s">
        <v>1273</v>
      </c>
      <c r="C54" s="4" t="s">
        <v>1274</v>
      </c>
      <c r="D54" s="2" t="s">
        <v>1198</v>
      </c>
      <c r="E54" s="2" t="s">
        <v>1198</v>
      </c>
      <c r="F54" s="2" t="s">
        <v>1198</v>
      </c>
      <c r="G54" s="2" t="s">
        <v>1198</v>
      </c>
      <c r="H54" s="2" t="s">
        <v>1198</v>
      </c>
    </row>
    <row r="55" spans="2:8" ht="15" customHeight="1" x14ac:dyDescent="0.25">
      <c r="B55" s="585"/>
      <c r="C55" s="585"/>
      <c r="D55" s="585"/>
      <c r="E55" s="585"/>
      <c r="F55" s="585"/>
      <c r="G55" s="585"/>
      <c r="H55" s="585"/>
    </row>
    <row r="56" spans="2:8" x14ac:dyDescent="0.25">
      <c r="B56" s="586"/>
      <c r="C56" s="586"/>
      <c r="D56" s="586"/>
      <c r="E56" s="586"/>
      <c r="F56" s="586"/>
      <c r="G56" s="586"/>
      <c r="H56" s="586"/>
    </row>
  </sheetData>
  <mergeCells count="16">
    <mergeCell ref="B2:H2"/>
    <mergeCell ref="B25:B26"/>
    <mergeCell ref="C25:C26"/>
    <mergeCell ref="D25:D26"/>
    <mergeCell ref="E25:E26"/>
    <mergeCell ref="F25:F26"/>
    <mergeCell ref="G25:G26"/>
    <mergeCell ref="H25:H26"/>
    <mergeCell ref="H29:H30"/>
    <mergeCell ref="B55:H56"/>
    <mergeCell ref="B29:B30"/>
    <mergeCell ref="C29:C30"/>
    <mergeCell ref="D29:D30"/>
    <mergeCell ref="E29:E30"/>
    <mergeCell ref="F29:F30"/>
    <mergeCell ref="G29:G30"/>
  </mergeCells>
  <hyperlinks>
    <hyperlink ref="H3" location="Contents!A1" display="Back to contents page" xr:uid="{A1D3C5C8-1E1D-40A1-8B8B-3F23EF49A8EB}"/>
  </hyperlinks>
  <pageMargins left="0.70866141732283472" right="0.70866141732283472" top="0.74803149606299213" bottom="0.74803149606299213" header="0.31496062992125984" footer="0.31496062992125984"/>
  <pageSetup paperSize="9" scale="4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1F7A0-79EB-4DB9-8BB4-40274A507400}">
  <sheetPr>
    <pageSetUpPr fitToPage="1"/>
  </sheetPr>
  <dimension ref="B2:G11"/>
  <sheetViews>
    <sheetView showGridLines="0" zoomScale="80" zoomScaleNormal="80" workbookViewId="0">
      <selection activeCell="G3" sqref="G3"/>
    </sheetView>
  </sheetViews>
  <sheetFormatPr baseColWidth="10" defaultRowHeight="15" x14ac:dyDescent="0.25"/>
  <cols>
    <col min="1" max="1" width="3.85546875" customWidth="1"/>
    <col min="3" max="3" width="25.140625" customWidth="1"/>
    <col min="4" max="7" width="26.28515625" customWidth="1"/>
  </cols>
  <sheetData>
    <row r="2" spans="2:7" ht="18.75" x14ac:dyDescent="0.3">
      <c r="B2" s="537" t="s">
        <v>320</v>
      </c>
      <c r="C2" s="537"/>
      <c r="D2" s="537"/>
      <c r="E2" s="537"/>
      <c r="F2" s="537"/>
      <c r="G2" s="537"/>
    </row>
    <row r="3" spans="2:7" ht="18.75" x14ac:dyDescent="0.25">
      <c r="C3" s="22"/>
      <c r="G3" s="276" t="s">
        <v>1150</v>
      </c>
    </row>
    <row r="4" spans="2:7" x14ac:dyDescent="0.25">
      <c r="D4" s="499">
        <f>Contents!G7</f>
        <v>44926</v>
      </c>
    </row>
    <row r="5" spans="2:7" x14ac:dyDescent="0.25">
      <c r="D5" s="17" t="s">
        <v>2</v>
      </c>
      <c r="E5" s="17" t="s">
        <v>3</v>
      </c>
      <c r="F5" s="17" t="s">
        <v>4</v>
      </c>
      <c r="G5" s="17" t="s">
        <v>36</v>
      </c>
    </row>
    <row r="6" spans="2:7" x14ac:dyDescent="0.25">
      <c r="D6" s="596" t="s">
        <v>323</v>
      </c>
      <c r="E6" s="597"/>
      <c r="F6" s="596" t="s">
        <v>324</v>
      </c>
      <c r="G6" s="597"/>
    </row>
    <row r="7" spans="2:7" x14ac:dyDescent="0.25">
      <c r="D7" s="598"/>
      <c r="E7" s="599"/>
      <c r="F7" s="598"/>
      <c r="G7" s="599"/>
    </row>
    <row r="8" spans="2:7" ht="45" x14ac:dyDescent="0.25">
      <c r="D8" s="17" t="s">
        <v>325</v>
      </c>
      <c r="E8" s="17" t="s">
        <v>326</v>
      </c>
      <c r="F8" s="17" t="s">
        <v>327</v>
      </c>
      <c r="G8" s="17" t="s">
        <v>328</v>
      </c>
    </row>
    <row r="9" spans="2:7" x14ac:dyDescent="0.25">
      <c r="B9" s="50" t="s">
        <v>329</v>
      </c>
      <c r="C9" s="49" t="s">
        <v>330</v>
      </c>
      <c r="D9" s="53"/>
      <c r="E9" s="53"/>
      <c r="F9" s="53"/>
      <c r="G9" s="53"/>
    </row>
    <row r="10" spans="2:7" x14ac:dyDescent="0.25">
      <c r="B10" s="54"/>
      <c r="C10" s="339" t="s">
        <v>318</v>
      </c>
      <c r="D10" s="51">
        <v>43106.003050169995</v>
      </c>
      <c r="E10" s="51"/>
      <c r="F10" s="51"/>
      <c r="G10" s="51"/>
    </row>
    <row r="11" spans="2:7" x14ac:dyDescent="0.25">
      <c r="B11" s="52" t="s">
        <v>331</v>
      </c>
      <c r="C11" s="340" t="s">
        <v>34</v>
      </c>
      <c r="D11" s="51">
        <v>43106.003050169995</v>
      </c>
      <c r="E11" s="51"/>
      <c r="F11" s="51"/>
      <c r="G11" s="51"/>
    </row>
  </sheetData>
  <mergeCells count="3">
    <mergeCell ref="D6:E7"/>
    <mergeCell ref="F6:G7"/>
    <mergeCell ref="B2:G2"/>
  </mergeCells>
  <hyperlinks>
    <hyperlink ref="G3" location="Contents!A1" display="Back to contents page" xr:uid="{C2A63936-3869-4292-9C46-C783ACA8EA37}"/>
  </hyperlinks>
  <pageMargins left="0.7" right="0.7" top="0.75" bottom="0.75" header="0.3" footer="0.3"/>
  <pageSetup paperSize="9" scale="90"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E0CC-CFC0-4542-862B-A6865E4EB695}">
  <sheetPr>
    <pageSetUpPr fitToPage="1"/>
  </sheetPr>
  <dimension ref="B2:E8"/>
  <sheetViews>
    <sheetView showGridLines="0" zoomScale="80" zoomScaleNormal="80" workbookViewId="0">
      <selection activeCell="E63" sqref="E63"/>
    </sheetView>
  </sheetViews>
  <sheetFormatPr baseColWidth="10" defaultColWidth="9.85546875" defaultRowHeight="12" x14ac:dyDescent="0.2"/>
  <cols>
    <col min="1" max="1" width="4" style="261" customWidth="1"/>
    <col min="2" max="2" width="8" style="261" customWidth="1"/>
    <col min="3" max="3" width="68" style="261" customWidth="1"/>
    <col min="4" max="4" width="16.42578125" style="261" customWidth="1"/>
    <col min="5" max="16384" width="9.85546875" style="261"/>
  </cols>
  <sheetData>
    <row r="2" spans="2:5" ht="18.75" x14ac:dyDescent="0.3">
      <c r="B2" s="537" t="s">
        <v>1151</v>
      </c>
      <c r="C2" s="537"/>
      <c r="D2" s="537"/>
    </row>
    <row r="3" spans="2:5" ht="15" x14ac:dyDescent="0.25">
      <c r="B3" s="262"/>
      <c r="C3" s="538" t="s">
        <v>1150</v>
      </c>
      <c r="D3" s="538"/>
      <c r="E3" s="276"/>
    </row>
    <row r="4" spans="2:5" ht="15" x14ac:dyDescent="0.25">
      <c r="B4" s="262"/>
      <c r="C4" s="262"/>
      <c r="D4" s="232"/>
    </row>
    <row r="5" spans="2:5" ht="15" x14ac:dyDescent="0.25">
      <c r="B5" s="262"/>
      <c r="C5" s="262"/>
      <c r="D5" s="480">
        <f>Contents!G7</f>
        <v>44926</v>
      </c>
    </row>
    <row r="6" spans="2:5" ht="15" x14ac:dyDescent="0.25">
      <c r="B6" s="263">
        <v>1</v>
      </c>
      <c r="C6" s="264" t="s">
        <v>1032</v>
      </c>
      <c r="D6" s="265">
        <v>19086.996463849999</v>
      </c>
    </row>
    <row r="7" spans="2:5" ht="15" x14ac:dyDescent="0.2">
      <c r="B7" s="263">
        <v>2</v>
      </c>
      <c r="C7" s="264" t="s">
        <v>1152</v>
      </c>
      <c r="D7" s="266">
        <v>2.0000000000157177E-2</v>
      </c>
    </row>
    <row r="8" spans="2:5" ht="15" x14ac:dyDescent="0.25">
      <c r="B8" s="263">
        <v>3</v>
      </c>
      <c r="C8" s="264" t="s">
        <v>1153</v>
      </c>
      <c r="D8" s="265">
        <v>381.73992927999996</v>
      </c>
    </row>
  </sheetData>
  <mergeCells count="2">
    <mergeCell ref="B2:D2"/>
    <mergeCell ref="C3:D3"/>
  </mergeCells>
  <conditionalFormatting sqref="D6:D8">
    <cfRule type="cellIs" dxfId="4" priority="1" stopIfTrue="1" operator="lessThan">
      <formula>0</formula>
    </cfRule>
  </conditionalFormatting>
  <hyperlinks>
    <hyperlink ref="C3" location="Oversikt!A1" display="Tilbake til oversikt" xr:uid="{D12D185C-29B6-4505-B9C9-8EFBBD9EEDD9}"/>
    <hyperlink ref="C3:D3" location="Contents!A1" display="Back to contents page" xr:uid="{EA171801-80FC-4833-AC3E-19B9D2B0D8BB}"/>
  </hyperlinks>
  <pageMargins left="0.7" right="0.7" top="0.75" bottom="0.75" header="0.3" footer="0.3"/>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21613-2CEC-47C8-9660-BC7A480C446A}">
  <sheetPr>
    <pageSetUpPr fitToPage="1"/>
  </sheetPr>
  <dimension ref="B2:D22"/>
  <sheetViews>
    <sheetView showGridLines="0" zoomScale="80" zoomScaleNormal="80" workbookViewId="0">
      <selection activeCell="C3" sqref="C3:D3"/>
    </sheetView>
  </sheetViews>
  <sheetFormatPr baseColWidth="10" defaultRowHeight="15" x14ac:dyDescent="0.25"/>
  <cols>
    <col min="1" max="1" width="4" customWidth="1"/>
    <col min="2" max="2" width="8" customWidth="1"/>
    <col min="3" max="3" width="89" style="6" customWidth="1"/>
    <col min="4" max="4" width="19.28515625" customWidth="1"/>
  </cols>
  <sheetData>
    <row r="2" spans="2:4" ht="18.75" x14ac:dyDescent="0.3">
      <c r="B2" s="537" t="s">
        <v>333</v>
      </c>
      <c r="C2" s="537"/>
      <c r="D2" s="537"/>
    </row>
    <row r="3" spans="2:4" ht="18.75" x14ac:dyDescent="0.25">
      <c r="B3" s="56"/>
      <c r="C3" s="538" t="s">
        <v>1150</v>
      </c>
      <c r="D3" s="538"/>
    </row>
    <row r="4" spans="2:4" ht="18.75" x14ac:dyDescent="0.25">
      <c r="B4" s="56"/>
      <c r="C4" s="56"/>
      <c r="D4" s="232"/>
    </row>
    <row r="5" spans="2:4" x14ac:dyDescent="0.25">
      <c r="D5" s="499">
        <f>Contents!G7</f>
        <v>44926</v>
      </c>
    </row>
    <row r="6" spans="2:4" x14ac:dyDescent="0.25">
      <c r="C6" s="431"/>
      <c r="D6" s="57" t="s">
        <v>2</v>
      </c>
    </row>
    <row r="7" spans="2:4" x14ac:dyDescent="0.25">
      <c r="B7" s="432"/>
      <c r="C7" s="433"/>
      <c r="D7" s="21" t="s">
        <v>338</v>
      </c>
    </row>
    <row r="8" spans="2:4" x14ac:dyDescent="0.25">
      <c r="B8" s="58">
        <v>1</v>
      </c>
      <c r="C8" s="36" t="s">
        <v>339</v>
      </c>
      <c r="D8" s="63">
        <v>44078.409298999999</v>
      </c>
    </row>
    <row r="9" spans="2:4" ht="30" x14ac:dyDescent="0.25">
      <c r="B9" s="2">
        <v>2</v>
      </c>
      <c r="C9" s="36" t="s">
        <v>340</v>
      </c>
      <c r="D9" s="63">
        <v>-319.44587200000001</v>
      </c>
    </row>
    <row r="10" spans="2:4" ht="30" x14ac:dyDescent="0.25">
      <c r="B10" s="2">
        <v>3</v>
      </c>
      <c r="C10" s="36" t="s">
        <v>341</v>
      </c>
      <c r="D10" s="64" t="s">
        <v>1155</v>
      </c>
    </row>
    <row r="11" spans="2:4" x14ac:dyDescent="0.25">
      <c r="B11" s="2">
        <v>4</v>
      </c>
      <c r="C11" s="16" t="s">
        <v>342</v>
      </c>
      <c r="D11" s="64" t="s">
        <v>1155</v>
      </c>
    </row>
    <row r="12" spans="2:4" ht="45" x14ac:dyDescent="0.25">
      <c r="B12" s="2">
        <v>5</v>
      </c>
      <c r="C12" s="4" t="s">
        <v>343</v>
      </c>
      <c r="D12" s="64" t="s">
        <v>1155</v>
      </c>
    </row>
    <row r="13" spans="2:4" ht="30" x14ac:dyDescent="0.25">
      <c r="B13" s="2">
        <v>6</v>
      </c>
      <c r="C13" s="36" t="s">
        <v>344</v>
      </c>
      <c r="D13" s="65" t="s">
        <v>1155</v>
      </c>
    </row>
    <row r="14" spans="2:4" x14ac:dyDescent="0.25">
      <c r="B14" s="2">
        <v>7</v>
      </c>
      <c r="C14" s="36" t="s">
        <v>345</v>
      </c>
      <c r="D14" s="66" t="s">
        <v>1155</v>
      </c>
    </row>
    <row r="15" spans="2:4" x14ac:dyDescent="0.25">
      <c r="B15" s="2">
        <v>8</v>
      </c>
      <c r="C15" s="36" t="s">
        <v>346</v>
      </c>
      <c r="D15" s="64">
        <v>18.235664270000001</v>
      </c>
    </row>
    <row r="16" spans="2:4" x14ac:dyDescent="0.25">
      <c r="B16" s="2">
        <v>9</v>
      </c>
      <c r="C16" s="36" t="s">
        <v>347</v>
      </c>
      <c r="D16" s="64" t="s">
        <v>1155</v>
      </c>
    </row>
    <row r="17" spans="2:4" ht="30" x14ac:dyDescent="0.25">
      <c r="B17" s="2">
        <v>10</v>
      </c>
      <c r="C17" s="36" t="s">
        <v>348</v>
      </c>
      <c r="D17" s="64">
        <v>1407.7299612100001</v>
      </c>
    </row>
    <row r="18" spans="2:4" ht="30" x14ac:dyDescent="0.25">
      <c r="B18" s="2">
        <v>11</v>
      </c>
      <c r="C18" s="4" t="s">
        <v>349</v>
      </c>
      <c r="D18" s="67" t="s">
        <v>1155</v>
      </c>
    </row>
    <row r="19" spans="2:4" ht="30" x14ac:dyDescent="0.25">
      <c r="B19" s="2" t="s">
        <v>350</v>
      </c>
      <c r="C19" s="4" t="s">
        <v>351</v>
      </c>
      <c r="D19" s="67" t="s">
        <v>1155</v>
      </c>
    </row>
    <row r="20" spans="2:4" ht="30" x14ac:dyDescent="0.25">
      <c r="B20" s="2" t="s">
        <v>352</v>
      </c>
      <c r="C20" s="4" t="s">
        <v>353</v>
      </c>
      <c r="D20" s="67" t="s">
        <v>1155</v>
      </c>
    </row>
    <row r="21" spans="2:4" x14ac:dyDescent="0.25">
      <c r="B21" s="2">
        <v>12</v>
      </c>
      <c r="C21" s="36" t="s">
        <v>354</v>
      </c>
      <c r="D21" s="68">
        <v>2.7300033569335938E-6</v>
      </c>
    </row>
    <row r="22" spans="2:4" x14ac:dyDescent="0.25">
      <c r="B22" s="2">
        <v>13</v>
      </c>
      <c r="C22" s="38" t="s">
        <v>355</v>
      </c>
      <c r="D22" s="354">
        <v>45184.929055209999</v>
      </c>
    </row>
  </sheetData>
  <mergeCells count="2">
    <mergeCell ref="C3:D3"/>
    <mergeCell ref="B2:D2"/>
  </mergeCells>
  <hyperlinks>
    <hyperlink ref="C3" location="Oversikt!A1" display="Tilbake til oversikt" xr:uid="{3AF541AF-490A-43AE-B6F8-4FA0F9876BE5}"/>
    <hyperlink ref="C3:D3" location="Contents!A1" display="Back to contents page" xr:uid="{F13CD85C-867A-4B28-B0DD-C8363FB56571}"/>
  </hyperlinks>
  <pageMargins left="0.7" right="0.7" top="0.75" bottom="0.75" header="0.3" footer="0.3"/>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631A6-2C39-4783-A349-44EF2E953BE0}">
  <sheetPr>
    <pageSetUpPr fitToPage="1"/>
  </sheetPr>
  <dimension ref="B2:E73"/>
  <sheetViews>
    <sheetView showGridLines="0" topLeftCell="A49" zoomScale="80" zoomScaleNormal="80" workbookViewId="0">
      <selection activeCell="H12" sqref="H12"/>
    </sheetView>
  </sheetViews>
  <sheetFormatPr baseColWidth="10" defaultRowHeight="15" x14ac:dyDescent="0.25"/>
  <cols>
    <col min="1" max="1" width="4" customWidth="1"/>
    <col min="2" max="2" width="7.7109375" customWidth="1"/>
    <col min="3" max="3" width="108.7109375" customWidth="1"/>
    <col min="4" max="5" width="13.85546875" customWidth="1"/>
  </cols>
  <sheetData>
    <row r="2" spans="2:5" ht="18.75" x14ac:dyDescent="0.3">
      <c r="B2" s="537" t="s">
        <v>334</v>
      </c>
      <c r="C2" s="537"/>
      <c r="D2" s="537"/>
      <c r="E2" s="537"/>
    </row>
    <row r="3" spans="2:5" ht="18.75" x14ac:dyDescent="0.3">
      <c r="B3" s="55"/>
      <c r="D3" s="538" t="s">
        <v>1150</v>
      </c>
      <c r="E3" s="538"/>
    </row>
    <row r="4" spans="2:5" ht="15" customHeight="1" x14ac:dyDescent="0.25">
      <c r="B4" s="493" t="s">
        <v>1346</v>
      </c>
      <c r="E4" s="232"/>
    </row>
    <row r="5" spans="2:5" x14ac:dyDescent="0.25">
      <c r="B5" s="1"/>
      <c r="C5" s="69"/>
      <c r="D5" s="609" t="s">
        <v>356</v>
      </c>
      <c r="E5" s="609"/>
    </row>
    <row r="6" spans="2:5" x14ac:dyDescent="0.25">
      <c r="B6" s="610"/>
      <c r="C6" s="611"/>
      <c r="D6" s="45" t="s">
        <v>2</v>
      </c>
      <c r="E6" s="45" t="s">
        <v>3</v>
      </c>
    </row>
    <row r="7" spans="2:5" x14ac:dyDescent="0.25">
      <c r="B7" s="612"/>
      <c r="C7" s="613"/>
      <c r="D7" s="476">
        <f>Contents!G7</f>
        <v>44926</v>
      </c>
      <c r="E7" s="476">
        <f>EOMONTH(D7,-12)</f>
        <v>44561</v>
      </c>
    </row>
    <row r="8" spans="2:5" x14ac:dyDescent="0.25">
      <c r="B8" s="606" t="s">
        <v>357</v>
      </c>
      <c r="C8" s="607"/>
      <c r="D8" s="607"/>
      <c r="E8" s="608"/>
    </row>
    <row r="9" spans="2:5" x14ac:dyDescent="0.25">
      <c r="B9" s="45">
        <v>1</v>
      </c>
      <c r="C9" s="4" t="s">
        <v>358</v>
      </c>
      <c r="D9" s="268">
        <v>44034.034124999998</v>
      </c>
      <c r="E9" s="268">
        <v>47971.100364999998</v>
      </c>
    </row>
    <row r="10" spans="2:5" ht="30" x14ac:dyDescent="0.25">
      <c r="B10" s="23">
        <v>2</v>
      </c>
      <c r="C10" s="4" t="s">
        <v>359</v>
      </c>
      <c r="D10" s="268" t="s">
        <v>1155</v>
      </c>
      <c r="E10" s="268" t="s">
        <v>1155</v>
      </c>
    </row>
    <row r="11" spans="2:5" x14ac:dyDescent="0.25">
      <c r="B11" s="23">
        <v>3</v>
      </c>
      <c r="C11" s="4" t="s">
        <v>360</v>
      </c>
      <c r="D11" s="268" t="s">
        <v>1155</v>
      </c>
      <c r="E11" s="268" t="s">
        <v>1155</v>
      </c>
    </row>
    <row r="12" spans="2:5" x14ac:dyDescent="0.25">
      <c r="B12" s="23">
        <v>4</v>
      </c>
      <c r="C12" s="4" t="s">
        <v>361</v>
      </c>
      <c r="D12" s="268" t="s">
        <v>1155</v>
      </c>
      <c r="E12" s="268" t="s">
        <v>1155</v>
      </c>
    </row>
    <row r="13" spans="2:5" x14ac:dyDescent="0.25">
      <c r="B13" s="23">
        <v>5</v>
      </c>
      <c r="C13" s="70" t="s">
        <v>362</v>
      </c>
      <c r="D13" s="269" t="s">
        <v>1155</v>
      </c>
      <c r="E13" s="268" t="s">
        <v>1155</v>
      </c>
    </row>
    <row r="14" spans="2:5" x14ac:dyDescent="0.25">
      <c r="B14" s="45">
        <v>6</v>
      </c>
      <c r="C14" s="4" t="s">
        <v>363</v>
      </c>
      <c r="D14" s="268">
        <v>-319.44587200000001</v>
      </c>
      <c r="E14" s="268">
        <v>-308.08749119000242</v>
      </c>
    </row>
    <row r="15" spans="2:5" x14ac:dyDescent="0.25">
      <c r="B15" s="469">
        <v>7</v>
      </c>
      <c r="C15" s="470" t="s">
        <v>364</v>
      </c>
      <c r="D15" s="466">
        <v>43714.588253000002</v>
      </c>
      <c r="E15" s="466">
        <v>47663.012873809996</v>
      </c>
    </row>
    <row r="16" spans="2:5" x14ac:dyDescent="0.25">
      <c r="B16" s="606" t="s">
        <v>365</v>
      </c>
      <c r="C16" s="607"/>
      <c r="D16" s="607"/>
      <c r="E16" s="608"/>
    </row>
    <row r="17" spans="2:5" x14ac:dyDescent="0.25">
      <c r="B17" s="3">
        <v>8</v>
      </c>
      <c r="C17" s="71" t="s">
        <v>366</v>
      </c>
      <c r="D17" s="270">
        <v>34.018524390000003</v>
      </c>
      <c r="E17" s="271">
        <v>40.304701000000001</v>
      </c>
    </row>
    <row r="18" spans="2:5" x14ac:dyDescent="0.25">
      <c r="B18" s="3" t="s">
        <v>367</v>
      </c>
      <c r="C18" s="72" t="s">
        <v>368</v>
      </c>
      <c r="D18" s="271" t="s">
        <v>1155</v>
      </c>
      <c r="E18" s="271" t="s">
        <v>1155</v>
      </c>
    </row>
    <row r="19" spans="2:5" x14ac:dyDescent="0.25">
      <c r="B19" s="3">
        <v>9</v>
      </c>
      <c r="C19" s="4" t="s">
        <v>369</v>
      </c>
      <c r="D19" s="271">
        <v>28.592313879999999</v>
      </c>
      <c r="E19" s="271">
        <v>16.640117</v>
      </c>
    </row>
    <row r="20" spans="2:5" x14ac:dyDescent="0.25">
      <c r="B20" s="3" t="s">
        <v>316</v>
      </c>
      <c r="C20" s="73" t="s">
        <v>370</v>
      </c>
      <c r="D20" s="271" t="s">
        <v>1155</v>
      </c>
      <c r="E20" s="271" t="s">
        <v>1155</v>
      </c>
    </row>
    <row r="21" spans="2:5" x14ac:dyDescent="0.25">
      <c r="B21" s="3" t="s">
        <v>317</v>
      </c>
      <c r="C21" s="73" t="s">
        <v>371</v>
      </c>
      <c r="D21" s="271" t="s">
        <v>1155</v>
      </c>
      <c r="E21" s="271" t="s">
        <v>1155</v>
      </c>
    </row>
    <row r="22" spans="2:5" x14ac:dyDescent="0.25">
      <c r="B22" s="74">
        <v>10</v>
      </c>
      <c r="C22" s="37" t="s">
        <v>372</v>
      </c>
      <c r="D22" s="270" t="s">
        <v>1155</v>
      </c>
      <c r="E22" s="271" t="s">
        <v>1155</v>
      </c>
    </row>
    <row r="23" spans="2:5" x14ac:dyDescent="0.25">
      <c r="B23" s="74" t="s">
        <v>373</v>
      </c>
      <c r="C23" s="75" t="s">
        <v>374</v>
      </c>
      <c r="D23" s="270" t="s">
        <v>1155</v>
      </c>
      <c r="E23" s="271" t="s">
        <v>1155</v>
      </c>
    </row>
    <row r="24" spans="2:5" x14ac:dyDescent="0.25">
      <c r="B24" s="74" t="s">
        <v>375</v>
      </c>
      <c r="C24" s="76" t="s">
        <v>376</v>
      </c>
      <c r="D24" s="270" t="s">
        <v>1155</v>
      </c>
      <c r="E24" s="271" t="s">
        <v>1155</v>
      </c>
    </row>
    <row r="25" spans="2:5" x14ac:dyDescent="0.25">
      <c r="B25" s="3">
        <v>11</v>
      </c>
      <c r="C25" s="4" t="s">
        <v>377</v>
      </c>
      <c r="D25" s="271" t="s">
        <v>1155</v>
      </c>
      <c r="E25" s="271" t="s">
        <v>1155</v>
      </c>
    </row>
    <row r="26" spans="2:5" x14ac:dyDescent="0.25">
      <c r="B26" s="3">
        <v>12</v>
      </c>
      <c r="C26" s="4" t="s">
        <v>378</v>
      </c>
      <c r="D26" s="271" t="s">
        <v>1155</v>
      </c>
      <c r="E26" s="271" t="s">
        <v>1155</v>
      </c>
    </row>
    <row r="27" spans="2:5" x14ac:dyDescent="0.25">
      <c r="B27" s="467">
        <v>13</v>
      </c>
      <c r="C27" s="77" t="s">
        <v>379</v>
      </c>
      <c r="D27" s="466">
        <v>62.610838269999995</v>
      </c>
      <c r="E27" s="466">
        <v>56.944817999999998</v>
      </c>
    </row>
    <row r="28" spans="2:5" x14ac:dyDescent="0.25">
      <c r="B28" s="614" t="s">
        <v>380</v>
      </c>
      <c r="C28" s="615"/>
      <c r="D28" s="615"/>
      <c r="E28" s="616"/>
    </row>
    <row r="29" spans="2:5" x14ac:dyDescent="0.25">
      <c r="B29" s="45">
        <v>14</v>
      </c>
      <c r="C29" s="4" t="s">
        <v>381</v>
      </c>
      <c r="D29" s="61"/>
      <c r="E29" s="59"/>
    </row>
    <row r="30" spans="2:5" x14ac:dyDescent="0.25">
      <c r="B30" s="45">
        <v>15</v>
      </c>
      <c r="C30" s="4" t="s">
        <v>382</v>
      </c>
      <c r="D30" s="78"/>
      <c r="E30" s="59"/>
    </row>
    <row r="31" spans="2:5" x14ac:dyDescent="0.25">
      <c r="B31" s="45">
        <v>16</v>
      </c>
      <c r="C31" s="4" t="s">
        <v>383</v>
      </c>
      <c r="D31" s="59"/>
      <c r="E31" s="59"/>
    </row>
    <row r="32" spans="2:5" x14ac:dyDescent="0.25">
      <c r="B32" s="3" t="s">
        <v>384</v>
      </c>
      <c r="C32" s="4" t="s">
        <v>385</v>
      </c>
      <c r="D32" s="59"/>
      <c r="E32" s="59"/>
    </row>
    <row r="33" spans="2:5" x14ac:dyDescent="0.25">
      <c r="B33" s="3">
        <v>17</v>
      </c>
      <c r="C33" s="4" t="s">
        <v>386</v>
      </c>
      <c r="D33" s="59"/>
      <c r="E33" s="59"/>
    </row>
    <row r="34" spans="2:5" x14ac:dyDescent="0.25">
      <c r="B34" s="3" t="s">
        <v>387</v>
      </c>
      <c r="C34" s="4" t="s">
        <v>388</v>
      </c>
      <c r="D34" s="59"/>
      <c r="E34" s="59"/>
    </row>
    <row r="35" spans="2:5" x14ac:dyDescent="0.25">
      <c r="B35" s="467">
        <v>18</v>
      </c>
      <c r="C35" s="77" t="s">
        <v>389</v>
      </c>
      <c r="D35" s="468"/>
      <c r="E35" s="468"/>
    </row>
    <row r="36" spans="2:5" x14ac:dyDescent="0.25">
      <c r="B36" s="606" t="s">
        <v>390</v>
      </c>
      <c r="C36" s="607"/>
      <c r="D36" s="607"/>
      <c r="E36" s="608"/>
    </row>
    <row r="37" spans="2:5" x14ac:dyDescent="0.25">
      <c r="B37" s="45">
        <v>19</v>
      </c>
      <c r="C37" s="4" t="s">
        <v>391</v>
      </c>
      <c r="D37" s="270">
        <v>4305.4824947899997</v>
      </c>
      <c r="E37" s="271">
        <v>3893.4232103099998</v>
      </c>
    </row>
    <row r="38" spans="2:5" x14ac:dyDescent="0.25">
      <c r="B38" s="45">
        <v>20</v>
      </c>
      <c r="C38" s="4" t="s">
        <v>392</v>
      </c>
      <c r="D38" s="270">
        <v>-2897.7525335800001</v>
      </c>
      <c r="E38" s="271">
        <v>-2595.7662708400003</v>
      </c>
    </row>
    <row r="39" spans="2:5" ht="30" x14ac:dyDescent="0.25">
      <c r="B39" s="45">
        <v>21</v>
      </c>
      <c r="C39" s="16" t="s">
        <v>393</v>
      </c>
      <c r="D39" s="271" t="s">
        <v>1155</v>
      </c>
      <c r="E39" s="271" t="s">
        <v>1155</v>
      </c>
    </row>
    <row r="40" spans="2:5" x14ac:dyDescent="0.25">
      <c r="B40" s="467">
        <v>22</v>
      </c>
      <c r="C40" s="77" t="s">
        <v>394</v>
      </c>
      <c r="D40" s="466">
        <v>1407.7299612100001</v>
      </c>
      <c r="E40" s="466">
        <v>1297.6569394699998</v>
      </c>
    </row>
    <row r="41" spans="2:5" x14ac:dyDescent="0.25">
      <c r="B41" s="600" t="s">
        <v>395</v>
      </c>
      <c r="C41" s="601"/>
      <c r="D41" s="601"/>
      <c r="E41" s="602"/>
    </row>
    <row r="42" spans="2:5" x14ac:dyDescent="0.25">
      <c r="B42" s="3" t="s">
        <v>396</v>
      </c>
      <c r="C42" s="4" t="s">
        <v>397</v>
      </c>
      <c r="D42" s="59"/>
      <c r="E42" s="59"/>
    </row>
    <row r="43" spans="2:5" x14ac:dyDescent="0.25">
      <c r="B43" s="3" t="s">
        <v>398</v>
      </c>
      <c r="C43" s="4" t="s">
        <v>399</v>
      </c>
      <c r="D43" s="59"/>
      <c r="E43" s="59"/>
    </row>
    <row r="44" spans="2:5" x14ac:dyDescent="0.25">
      <c r="B44" s="79" t="s">
        <v>400</v>
      </c>
      <c r="C44" s="72" t="s">
        <v>401</v>
      </c>
      <c r="D44" s="59"/>
      <c r="E44" s="59"/>
    </row>
    <row r="45" spans="2:5" x14ac:dyDescent="0.25">
      <c r="B45" s="79" t="s">
        <v>402</v>
      </c>
      <c r="C45" s="72" t="s">
        <v>403</v>
      </c>
      <c r="D45" s="61"/>
      <c r="E45" s="59"/>
    </row>
    <row r="46" spans="2:5" x14ac:dyDescent="0.25">
      <c r="B46" s="79" t="s">
        <v>404</v>
      </c>
      <c r="C46" s="80" t="s">
        <v>405</v>
      </c>
      <c r="D46" s="61"/>
      <c r="E46" s="59"/>
    </row>
    <row r="47" spans="2:5" x14ac:dyDescent="0.25">
      <c r="B47" s="79" t="s">
        <v>406</v>
      </c>
      <c r="C47" s="72" t="s">
        <v>407</v>
      </c>
      <c r="D47" s="59"/>
      <c r="E47" s="59"/>
    </row>
    <row r="48" spans="2:5" x14ac:dyDescent="0.25">
      <c r="B48" s="79" t="s">
        <v>408</v>
      </c>
      <c r="C48" s="72" t="s">
        <v>409</v>
      </c>
      <c r="D48" s="59"/>
      <c r="E48" s="59"/>
    </row>
    <row r="49" spans="2:5" x14ac:dyDescent="0.25">
      <c r="B49" s="79" t="s">
        <v>410</v>
      </c>
      <c r="C49" s="72" t="s">
        <v>411</v>
      </c>
      <c r="D49" s="59"/>
      <c r="E49" s="59"/>
    </row>
    <row r="50" spans="2:5" x14ac:dyDescent="0.25">
      <c r="B50" s="79" t="s">
        <v>412</v>
      </c>
      <c r="C50" s="72" t="s">
        <v>413</v>
      </c>
      <c r="D50" s="59"/>
      <c r="E50" s="59"/>
    </row>
    <row r="51" spans="2:5" x14ac:dyDescent="0.25">
      <c r="B51" s="79" t="s">
        <v>414</v>
      </c>
      <c r="C51" s="72" t="s">
        <v>415</v>
      </c>
      <c r="D51" s="59"/>
      <c r="E51" s="59"/>
    </row>
    <row r="52" spans="2:5" x14ac:dyDescent="0.25">
      <c r="B52" s="81" t="s">
        <v>416</v>
      </c>
      <c r="C52" s="82" t="s">
        <v>417</v>
      </c>
      <c r="D52" s="83"/>
      <c r="E52" s="84"/>
    </row>
    <row r="53" spans="2:5" x14ac:dyDescent="0.25">
      <c r="B53" s="603" t="s">
        <v>418</v>
      </c>
      <c r="C53" s="604"/>
      <c r="D53" s="604"/>
      <c r="E53" s="605"/>
    </row>
    <row r="54" spans="2:5" x14ac:dyDescent="0.25">
      <c r="B54" s="157">
        <v>23</v>
      </c>
      <c r="C54" s="85" t="s">
        <v>265</v>
      </c>
      <c r="D54" s="471">
        <v>4187.4890695499998</v>
      </c>
      <c r="E54" s="472">
        <v>4215.3235425900002</v>
      </c>
    </row>
    <row r="55" spans="2:5" x14ac:dyDescent="0.25">
      <c r="B55" s="473">
        <v>24</v>
      </c>
      <c r="C55" s="86" t="s">
        <v>419</v>
      </c>
      <c r="D55" s="272">
        <v>45184.929052479994</v>
      </c>
      <c r="E55" s="272">
        <v>49017.614631279997</v>
      </c>
    </row>
    <row r="56" spans="2:5" x14ac:dyDescent="0.25">
      <c r="B56" s="603" t="s">
        <v>61</v>
      </c>
      <c r="C56" s="604"/>
      <c r="D56" s="604"/>
      <c r="E56" s="605"/>
    </row>
    <row r="57" spans="2:5" x14ac:dyDescent="0.25">
      <c r="B57" s="45">
        <v>25</v>
      </c>
      <c r="C57" s="54" t="s">
        <v>420</v>
      </c>
      <c r="D57" s="273">
        <v>9.267446375065555E-2</v>
      </c>
      <c r="E57" s="274">
        <v>8.59960970010165E-2</v>
      </c>
    </row>
    <row r="58" spans="2:5" x14ac:dyDescent="0.25">
      <c r="B58" s="3" t="s">
        <v>421</v>
      </c>
      <c r="C58" s="4" t="s">
        <v>422</v>
      </c>
      <c r="D58" s="273">
        <v>9.267446375065555E-2</v>
      </c>
      <c r="E58" s="274">
        <v>8.59960970010165E-2</v>
      </c>
    </row>
    <row r="59" spans="2:5" x14ac:dyDescent="0.25">
      <c r="B59" s="3" t="s">
        <v>423</v>
      </c>
      <c r="C59" s="16" t="s">
        <v>424</v>
      </c>
      <c r="D59" s="273">
        <v>9.267446375065555E-2</v>
      </c>
      <c r="E59" s="274">
        <v>8.59960970010165E-2</v>
      </c>
    </row>
    <row r="60" spans="2:5" x14ac:dyDescent="0.25">
      <c r="B60" s="3">
        <v>26</v>
      </c>
      <c r="C60" s="4" t="s">
        <v>425</v>
      </c>
      <c r="D60" s="59"/>
      <c r="E60" s="59"/>
    </row>
    <row r="61" spans="2:5" x14ac:dyDescent="0.25">
      <c r="B61" s="3" t="s">
        <v>426</v>
      </c>
      <c r="C61" s="4" t="s">
        <v>427</v>
      </c>
      <c r="D61" s="59"/>
      <c r="E61" s="59"/>
    </row>
    <row r="62" spans="2:5" x14ac:dyDescent="0.25">
      <c r="B62" s="3" t="s">
        <v>428</v>
      </c>
      <c r="C62" s="4" t="s">
        <v>429</v>
      </c>
      <c r="D62" s="59"/>
      <c r="E62" s="59"/>
    </row>
    <row r="63" spans="2:5" x14ac:dyDescent="0.25">
      <c r="B63" s="3">
        <v>27</v>
      </c>
      <c r="C63" s="16" t="s">
        <v>430</v>
      </c>
      <c r="D63" s="59"/>
      <c r="E63" s="59"/>
    </row>
    <row r="64" spans="2:5" x14ac:dyDescent="0.25">
      <c r="B64" s="9" t="s">
        <v>431</v>
      </c>
      <c r="C64" s="16" t="s">
        <v>432</v>
      </c>
      <c r="D64" s="62"/>
      <c r="E64" s="62"/>
    </row>
    <row r="65" spans="2:5" x14ac:dyDescent="0.25">
      <c r="B65" s="600" t="s">
        <v>433</v>
      </c>
      <c r="C65" s="601"/>
      <c r="D65" s="601"/>
      <c r="E65" s="602"/>
    </row>
    <row r="66" spans="2:5" x14ac:dyDescent="0.25">
      <c r="B66" s="9" t="s">
        <v>434</v>
      </c>
      <c r="C66" s="16" t="s">
        <v>435</v>
      </c>
      <c r="D66" s="60"/>
      <c r="E66" s="62"/>
    </row>
    <row r="67" spans="2:5" x14ac:dyDescent="0.25">
      <c r="B67" s="603" t="s">
        <v>436</v>
      </c>
      <c r="C67" s="604"/>
      <c r="D67" s="604"/>
      <c r="E67" s="605"/>
    </row>
    <row r="68" spans="2:5" ht="30" x14ac:dyDescent="0.25">
      <c r="B68" s="3">
        <v>28</v>
      </c>
      <c r="C68" s="4" t="s">
        <v>437</v>
      </c>
      <c r="D68" s="61"/>
      <c r="E68" s="59"/>
    </row>
    <row r="69" spans="2:5" ht="30" x14ac:dyDescent="0.25">
      <c r="B69" s="3">
        <v>29</v>
      </c>
      <c r="C69" s="4" t="s">
        <v>438</v>
      </c>
      <c r="D69" s="61"/>
      <c r="E69" s="59"/>
    </row>
    <row r="70" spans="2:5" ht="45" x14ac:dyDescent="0.25">
      <c r="B70" s="9">
        <v>30</v>
      </c>
      <c r="C70" s="16" t="s">
        <v>439</v>
      </c>
      <c r="D70" s="60"/>
      <c r="E70" s="62"/>
    </row>
    <row r="71" spans="2:5" ht="45" x14ac:dyDescent="0.25">
      <c r="B71" s="9" t="s">
        <v>440</v>
      </c>
      <c r="C71" s="16" t="s">
        <v>441</v>
      </c>
      <c r="D71" s="60"/>
      <c r="E71" s="62"/>
    </row>
    <row r="72" spans="2:5" ht="45" x14ac:dyDescent="0.25">
      <c r="B72" s="3">
        <v>31</v>
      </c>
      <c r="C72" s="4" t="s">
        <v>442</v>
      </c>
      <c r="D72" s="61"/>
      <c r="E72" s="59"/>
    </row>
    <row r="73" spans="2:5" ht="45" x14ac:dyDescent="0.25">
      <c r="B73" s="3" t="s">
        <v>443</v>
      </c>
      <c r="C73" s="4" t="s">
        <v>444</v>
      </c>
      <c r="D73" s="61"/>
      <c r="E73" s="59"/>
    </row>
  </sheetData>
  <mergeCells count="13">
    <mergeCell ref="B2:E2"/>
    <mergeCell ref="D3:E3"/>
    <mergeCell ref="B36:E36"/>
    <mergeCell ref="D5:E5"/>
    <mergeCell ref="B6:C7"/>
    <mergeCell ref="B8:E8"/>
    <mergeCell ref="B16:E16"/>
    <mergeCell ref="B28:E28"/>
    <mergeCell ref="B41:E41"/>
    <mergeCell ref="B53:E53"/>
    <mergeCell ref="B56:E56"/>
    <mergeCell ref="B65:E65"/>
    <mergeCell ref="B67:E67"/>
  </mergeCells>
  <hyperlinks>
    <hyperlink ref="D3" location="Oversikt!A1" display="Tilbake til oversikt" xr:uid="{FA700877-056B-4C11-A297-0D9F50A008EC}"/>
    <hyperlink ref="D3:E3" location="Contents!A1" display="Back to contents page" xr:uid="{F193D60E-2D27-4FAF-9E6E-D9FFAA02CE83}"/>
  </hyperlinks>
  <pageMargins left="0.70866141732283472" right="0.70866141732283472" top="0.74803149606299213" bottom="0.74803149606299213" header="0.31496062992125984" footer="0.31496062992125984"/>
  <pageSetup paperSize="9" scale="58" fitToHeight="0"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991C6-1294-4EAE-879F-AB3E71C4E183}">
  <sheetPr>
    <pageSetUpPr fitToPage="1"/>
  </sheetPr>
  <dimension ref="B2:E19"/>
  <sheetViews>
    <sheetView showGridLines="0" zoomScale="80" zoomScaleNormal="80" workbookViewId="0">
      <selection activeCell="D5" sqref="D5"/>
    </sheetView>
  </sheetViews>
  <sheetFormatPr baseColWidth="10" defaultRowHeight="15" x14ac:dyDescent="0.25"/>
  <cols>
    <col min="1" max="1" width="4" customWidth="1"/>
    <col min="2" max="2" width="7.7109375" customWidth="1"/>
    <col min="3" max="3" width="109.28515625" style="6" customWidth="1"/>
    <col min="4" max="4" width="29.140625" customWidth="1"/>
    <col min="5" max="5" width="12.7109375" style="6" customWidth="1"/>
  </cols>
  <sheetData>
    <row r="2" spans="2:4" ht="18.75" x14ac:dyDescent="0.3">
      <c r="B2" s="537" t="s">
        <v>335</v>
      </c>
      <c r="C2" s="537"/>
      <c r="D2" s="537"/>
    </row>
    <row r="3" spans="2:4" ht="15" customHeight="1" x14ac:dyDescent="0.25">
      <c r="B3" s="90"/>
      <c r="C3" s="56"/>
      <c r="D3" s="276" t="s">
        <v>1150</v>
      </c>
    </row>
    <row r="4" spans="2:4" ht="15" customHeight="1" x14ac:dyDescent="0.25">
      <c r="B4" s="90"/>
      <c r="C4" s="56"/>
      <c r="D4" s="275"/>
    </row>
    <row r="5" spans="2:4" ht="15" customHeight="1" x14ac:dyDescent="0.25">
      <c r="B5" s="90"/>
      <c r="C5" s="56"/>
      <c r="D5" s="502">
        <f>Contents!G7</f>
        <v>44926</v>
      </c>
    </row>
    <row r="6" spans="2:4" x14ac:dyDescent="0.25">
      <c r="D6" s="13" t="s">
        <v>2</v>
      </c>
    </row>
    <row r="7" spans="2:4" x14ac:dyDescent="0.25">
      <c r="B7" s="54"/>
      <c r="C7" s="320"/>
      <c r="D7" s="88" t="s">
        <v>356</v>
      </c>
    </row>
    <row r="8" spans="2:4" x14ac:dyDescent="0.25">
      <c r="B8" s="87" t="s">
        <v>445</v>
      </c>
      <c r="C8" s="87" t="s">
        <v>446</v>
      </c>
      <c r="D8" s="355">
        <v>43714.588255750001</v>
      </c>
    </row>
    <row r="9" spans="2:4" x14ac:dyDescent="0.25">
      <c r="B9" s="71" t="s">
        <v>447</v>
      </c>
      <c r="C9" s="89" t="s">
        <v>448</v>
      </c>
      <c r="D9" s="356" t="s">
        <v>1155</v>
      </c>
    </row>
    <row r="10" spans="2:4" x14ac:dyDescent="0.25">
      <c r="B10" s="71" t="s">
        <v>449</v>
      </c>
      <c r="C10" s="89" t="s">
        <v>450</v>
      </c>
      <c r="D10" s="357">
        <v>43714.588255750001</v>
      </c>
    </row>
    <row r="11" spans="2:4" x14ac:dyDescent="0.25">
      <c r="B11" s="71" t="s">
        <v>451</v>
      </c>
      <c r="C11" s="89" t="s">
        <v>452</v>
      </c>
      <c r="D11" s="356">
        <v>4241.1477452999998</v>
      </c>
    </row>
    <row r="12" spans="2:4" x14ac:dyDescent="0.25">
      <c r="B12" s="71" t="s">
        <v>453</v>
      </c>
      <c r="C12" s="89" t="s">
        <v>454</v>
      </c>
      <c r="D12" s="356">
        <v>1831.9124271400001</v>
      </c>
    </row>
    <row r="13" spans="2:4" x14ac:dyDescent="0.25">
      <c r="B13" s="71" t="s">
        <v>455</v>
      </c>
      <c r="C13" s="321" t="s">
        <v>456</v>
      </c>
      <c r="D13" s="356">
        <v>30.096073109999999</v>
      </c>
    </row>
    <row r="14" spans="2:4" x14ac:dyDescent="0.25">
      <c r="B14" s="71" t="s">
        <v>457</v>
      </c>
      <c r="C14" s="89" t="s">
        <v>458</v>
      </c>
      <c r="D14" s="356">
        <v>153.05841547999998</v>
      </c>
    </row>
    <row r="15" spans="2:4" x14ac:dyDescent="0.25">
      <c r="B15" s="71" t="s">
        <v>459</v>
      </c>
      <c r="C15" s="89" t="s">
        <v>460</v>
      </c>
      <c r="D15" s="356">
        <v>32496.945523490002</v>
      </c>
    </row>
    <row r="16" spans="2:4" x14ac:dyDescent="0.25">
      <c r="B16" s="71" t="s">
        <v>461</v>
      </c>
      <c r="C16" s="89" t="s">
        <v>462</v>
      </c>
      <c r="D16" s="356">
        <v>3968.1445382800002</v>
      </c>
    </row>
    <row r="17" spans="2:4" x14ac:dyDescent="0.25">
      <c r="B17" s="71" t="s">
        <v>463</v>
      </c>
      <c r="C17" s="321" t="s">
        <v>464</v>
      </c>
      <c r="D17" s="356">
        <v>81.018122030000001</v>
      </c>
    </row>
    <row r="18" spans="2:4" x14ac:dyDescent="0.25">
      <c r="B18" s="71" t="s">
        <v>465</v>
      </c>
      <c r="C18" s="89" t="s">
        <v>466</v>
      </c>
      <c r="D18" s="356">
        <v>128.56678948999999</v>
      </c>
    </row>
    <row r="19" spans="2:4" x14ac:dyDescent="0.25">
      <c r="B19" s="71" t="s">
        <v>467</v>
      </c>
      <c r="C19" s="89" t="s">
        <v>468</v>
      </c>
      <c r="D19" s="356">
        <v>783.69862143</v>
      </c>
    </row>
  </sheetData>
  <mergeCells count="1">
    <mergeCell ref="B2:D2"/>
  </mergeCells>
  <hyperlinks>
    <hyperlink ref="D3" location="Contents!A1" display="Back to contents page" xr:uid="{091E4DD6-ECAB-4188-A9E0-4F8E543450BC}"/>
  </hyperlinks>
  <pageMargins left="0.7" right="0.7" top="0.75" bottom="0.75" header="0.3" footer="0.3"/>
  <pageSetup paperSize="9" scale="87"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7F5B5-4344-4A18-A45A-39F65E89BA9E}">
  <sheetPr>
    <pageSetUpPr fitToPage="1"/>
  </sheetPr>
  <dimension ref="B2:K55"/>
  <sheetViews>
    <sheetView showGridLines="0" zoomScale="80" zoomScaleNormal="80" workbookViewId="0">
      <selection activeCell="J3" sqref="J3:K3"/>
    </sheetView>
  </sheetViews>
  <sheetFormatPr baseColWidth="10" defaultRowHeight="15" x14ac:dyDescent="0.25"/>
  <cols>
    <col min="1" max="1" width="4" customWidth="1"/>
    <col min="3" max="3" width="40.42578125" customWidth="1"/>
    <col min="8" max="8" width="12.42578125" bestFit="1" customWidth="1"/>
  </cols>
  <sheetData>
    <row r="2" spans="2:11" ht="18.75" x14ac:dyDescent="0.3">
      <c r="B2" s="537" t="s">
        <v>469</v>
      </c>
      <c r="C2" s="537"/>
      <c r="D2" s="537"/>
      <c r="E2" s="537"/>
      <c r="F2" s="537"/>
      <c r="G2" s="537"/>
      <c r="H2" s="537"/>
      <c r="I2" s="537"/>
      <c r="J2" s="537"/>
      <c r="K2" s="537"/>
    </row>
    <row r="3" spans="2:11" x14ac:dyDescent="0.25">
      <c r="J3" s="538" t="s">
        <v>1150</v>
      </c>
      <c r="K3" s="538"/>
    </row>
    <row r="5" spans="2:11" x14ac:dyDescent="0.25">
      <c r="B5" s="92"/>
      <c r="D5" s="15" t="s">
        <v>2</v>
      </c>
      <c r="E5" s="15" t="s">
        <v>3</v>
      </c>
      <c r="F5" s="15" t="s">
        <v>4</v>
      </c>
      <c r="G5" s="15" t="s">
        <v>36</v>
      </c>
      <c r="H5" s="15" t="s">
        <v>37</v>
      </c>
      <c r="I5" s="15" t="s">
        <v>85</v>
      </c>
      <c r="J5" s="15" t="s">
        <v>86</v>
      </c>
      <c r="K5" s="15" t="s">
        <v>137</v>
      </c>
    </row>
    <row r="6" spans="2:11" x14ac:dyDescent="0.25">
      <c r="D6" s="622" t="s">
        <v>472</v>
      </c>
      <c r="E6" s="622"/>
      <c r="F6" s="622"/>
      <c r="G6" s="622"/>
      <c r="H6" s="627" t="s">
        <v>473</v>
      </c>
      <c r="I6" s="628"/>
      <c r="J6" s="628"/>
      <c r="K6" s="629"/>
    </row>
    <row r="7" spans="2:11" x14ac:dyDescent="0.25">
      <c r="B7" s="54" t="s">
        <v>474</v>
      </c>
      <c r="C7" s="71" t="s">
        <v>475</v>
      </c>
      <c r="D7" s="476">
        <f>Contents!G7</f>
        <v>44926</v>
      </c>
      <c r="E7" s="476">
        <f>EOMONTH(D7,-3)</f>
        <v>44834</v>
      </c>
      <c r="F7" s="476">
        <f t="shared" ref="F7:G7" si="0">EOMONTH(E7,-3)</f>
        <v>44742</v>
      </c>
      <c r="G7" s="476">
        <f t="shared" si="0"/>
        <v>44651</v>
      </c>
      <c r="H7" s="476">
        <f>D7</f>
        <v>44926</v>
      </c>
      <c r="I7" s="476">
        <f t="shared" ref="I7:K7" si="1">E7</f>
        <v>44834</v>
      </c>
      <c r="J7" s="476">
        <f t="shared" si="1"/>
        <v>44742</v>
      </c>
      <c r="K7" s="476">
        <f t="shared" si="1"/>
        <v>44651</v>
      </c>
    </row>
    <row r="8" spans="2:11" ht="30" x14ac:dyDescent="0.25">
      <c r="B8" s="54" t="s">
        <v>476</v>
      </c>
      <c r="C8" s="71" t="s">
        <v>477</v>
      </c>
      <c r="D8" s="325">
        <v>12</v>
      </c>
      <c r="E8" s="325">
        <v>12</v>
      </c>
      <c r="F8" s="325">
        <v>12</v>
      </c>
      <c r="G8" s="325">
        <v>12</v>
      </c>
      <c r="H8" s="325">
        <v>12</v>
      </c>
      <c r="I8" s="325">
        <v>12</v>
      </c>
      <c r="J8" s="325">
        <v>12</v>
      </c>
      <c r="K8" s="325">
        <v>12</v>
      </c>
    </row>
    <row r="9" spans="2:11" x14ac:dyDescent="0.25">
      <c r="B9" s="630" t="s">
        <v>478</v>
      </c>
      <c r="C9" s="631"/>
      <c r="D9" s="631"/>
      <c r="E9" s="631"/>
      <c r="F9" s="631"/>
      <c r="G9" s="631"/>
      <c r="H9" s="631"/>
      <c r="I9" s="631"/>
      <c r="J9" s="631"/>
      <c r="K9" s="632"/>
    </row>
    <row r="10" spans="2:11" x14ac:dyDescent="0.25">
      <c r="B10" s="74">
        <v>1</v>
      </c>
      <c r="C10" s="71" t="s">
        <v>479</v>
      </c>
      <c r="D10" s="633"/>
      <c r="E10" s="633"/>
      <c r="F10" s="633"/>
      <c r="G10" s="633"/>
      <c r="H10" s="325">
        <v>6455.416666666667</v>
      </c>
      <c r="I10" s="325">
        <v>6635</v>
      </c>
      <c r="J10" s="325">
        <v>6797</v>
      </c>
      <c r="K10" s="325">
        <v>6698</v>
      </c>
    </row>
    <row r="11" spans="2:11" x14ac:dyDescent="0.25">
      <c r="B11" s="630" t="s">
        <v>480</v>
      </c>
      <c r="C11" s="631"/>
      <c r="D11" s="631"/>
      <c r="E11" s="631"/>
      <c r="F11" s="631"/>
      <c r="G11" s="631"/>
      <c r="H11" s="631"/>
      <c r="I11" s="631"/>
      <c r="J11" s="631"/>
      <c r="K11" s="632"/>
    </row>
    <row r="12" spans="2:11" ht="30" x14ac:dyDescent="0.25">
      <c r="B12" s="74">
        <v>2</v>
      </c>
      <c r="C12" s="71" t="s">
        <v>481</v>
      </c>
      <c r="D12" s="342">
        <v>11076.416666666666</v>
      </c>
      <c r="E12" s="342">
        <v>11234.333333333334</v>
      </c>
      <c r="F12" s="342">
        <v>11149.5</v>
      </c>
      <c r="G12" s="342">
        <v>10844.25</v>
      </c>
      <c r="H12" s="342">
        <v>860.5</v>
      </c>
      <c r="I12" s="342">
        <v>869.75</v>
      </c>
      <c r="J12" s="342">
        <v>845.5</v>
      </c>
      <c r="K12" s="342">
        <v>815.25</v>
      </c>
    </row>
    <row r="13" spans="2:11" x14ac:dyDescent="0.25">
      <c r="B13" s="74">
        <v>3</v>
      </c>
      <c r="C13" s="94" t="s">
        <v>482</v>
      </c>
      <c r="D13" s="345">
        <v>7038</v>
      </c>
      <c r="E13" s="345">
        <v>7126.166666666667</v>
      </c>
      <c r="F13" s="345">
        <v>7142.083333333333</v>
      </c>
      <c r="G13" s="345">
        <v>7060.75</v>
      </c>
      <c r="H13" s="345">
        <v>349.16666666666669</v>
      </c>
      <c r="I13" s="345">
        <v>353.66666666666669</v>
      </c>
      <c r="J13" s="345">
        <v>354.58333333333331</v>
      </c>
      <c r="K13" s="345">
        <v>353.16666666666669</v>
      </c>
    </row>
    <row r="14" spans="2:11" x14ac:dyDescent="0.25">
      <c r="B14" s="74">
        <v>4</v>
      </c>
      <c r="C14" s="94" t="s">
        <v>483</v>
      </c>
      <c r="D14" s="345">
        <v>4038.4166666666665</v>
      </c>
      <c r="E14" s="345">
        <v>4108.166666666667</v>
      </c>
      <c r="F14" s="345">
        <v>4007.4166666666665</v>
      </c>
      <c r="G14" s="345">
        <v>3783.5</v>
      </c>
      <c r="H14" s="345">
        <v>511.33333333333331</v>
      </c>
      <c r="I14" s="345">
        <v>516.08333333333337</v>
      </c>
      <c r="J14" s="345">
        <v>490.91666666666669</v>
      </c>
      <c r="K14" s="345">
        <v>462.08333333333331</v>
      </c>
    </row>
    <row r="15" spans="2:11" x14ac:dyDescent="0.25">
      <c r="B15" s="74">
        <v>5</v>
      </c>
      <c r="C15" s="71" t="s">
        <v>484</v>
      </c>
      <c r="D15" s="345">
        <v>2641.0833333333335</v>
      </c>
      <c r="E15" s="345">
        <v>2594</v>
      </c>
      <c r="F15" s="345">
        <v>2442.8333333333335</v>
      </c>
      <c r="G15" s="345">
        <v>2406.3333333333335</v>
      </c>
      <c r="H15" s="345">
        <v>1277.75</v>
      </c>
      <c r="I15" s="345">
        <v>1293</v>
      </c>
      <c r="J15" s="345">
        <v>1244.75</v>
      </c>
      <c r="K15" s="345">
        <v>1254.1666666666667</v>
      </c>
    </row>
    <row r="16" spans="2:11" ht="45" x14ac:dyDescent="0.25">
      <c r="B16" s="74">
        <v>6</v>
      </c>
      <c r="C16" s="94" t="s">
        <v>485</v>
      </c>
      <c r="D16" s="345">
        <v>0</v>
      </c>
      <c r="E16" s="345">
        <v>0</v>
      </c>
      <c r="F16" s="345">
        <v>0</v>
      </c>
      <c r="G16" s="345">
        <v>0</v>
      </c>
      <c r="H16" s="345">
        <v>0</v>
      </c>
      <c r="I16" s="345">
        <v>0</v>
      </c>
      <c r="J16" s="345">
        <v>0</v>
      </c>
      <c r="K16" s="345">
        <v>0</v>
      </c>
    </row>
    <row r="17" spans="2:11" ht="30" x14ac:dyDescent="0.25">
      <c r="B17" s="74">
        <v>7</v>
      </c>
      <c r="C17" s="94" t="s">
        <v>486</v>
      </c>
      <c r="D17" s="345">
        <v>2641.0833333333335</v>
      </c>
      <c r="E17" s="345">
        <v>2594</v>
      </c>
      <c r="F17" s="345">
        <v>2442.8333333333335</v>
      </c>
      <c r="G17" s="345">
        <v>2406.3333333333335</v>
      </c>
      <c r="H17" s="345">
        <v>1277.75</v>
      </c>
      <c r="I17" s="345">
        <v>1293</v>
      </c>
      <c r="J17" s="345">
        <v>1244.75</v>
      </c>
      <c r="K17" s="345">
        <v>1254.1666666666667</v>
      </c>
    </row>
    <row r="18" spans="2:11" x14ac:dyDescent="0.25">
      <c r="B18" s="74">
        <v>8</v>
      </c>
      <c r="C18" s="93" t="s">
        <v>487</v>
      </c>
      <c r="D18" s="345">
        <v>0</v>
      </c>
      <c r="E18" s="345">
        <v>0</v>
      </c>
      <c r="F18" s="345">
        <v>0</v>
      </c>
      <c r="G18" s="345">
        <v>0</v>
      </c>
      <c r="H18" s="345">
        <v>0</v>
      </c>
      <c r="I18" s="345">
        <v>0</v>
      </c>
      <c r="J18" s="345">
        <v>0</v>
      </c>
      <c r="K18" s="345">
        <v>0</v>
      </c>
    </row>
    <row r="19" spans="2:11" x14ac:dyDescent="0.25">
      <c r="B19" s="74">
        <v>9</v>
      </c>
      <c r="C19" s="93" t="s">
        <v>488</v>
      </c>
      <c r="D19" s="625"/>
      <c r="E19" s="625"/>
      <c r="F19" s="625"/>
      <c r="G19" s="625"/>
      <c r="H19" s="344">
        <v>0</v>
      </c>
      <c r="I19" s="344">
        <v>0</v>
      </c>
      <c r="J19" s="344">
        <v>0</v>
      </c>
      <c r="K19" s="344">
        <v>0</v>
      </c>
    </row>
    <row r="20" spans="2:11" x14ac:dyDescent="0.25">
      <c r="B20" s="74">
        <v>10</v>
      </c>
      <c r="C20" s="71" t="s">
        <v>489</v>
      </c>
      <c r="D20" s="344">
        <v>3847.25</v>
      </c>
      <c r="E20" s="344">
        <v>3741.6666666666665</v>
      </c>
      <c r="F20" s="344">
        <v>3626.75</v>
      </c>
      <c r="G20" s="344">
        <v>3378.5833333333335</v>
      </c>
      <c r="H20" s="344">
        <v>411.41666666666669</v>
      </c>
      <c r="I20" s="344">
        <v>388.91666666666669</v>
      </c>
      <c r="J20" s="344">
        <v>367.66666666666663</v>
      </c>
      <c r="K20" s="344">
        <v>265.08333333333337</v>
      </c>
    </row>
    <row r="21" spans="2:11" ht="30" x14ac:dyDescent="0.25">
      <c r="B21" s="74">
        <v>11</v>
      </c>
      <c r="C21" s="94" t="s">
        <v>490</v>
      </c>
      <c r="D21" s="344">
        <v>113.91666666666667</v>
      </c>
      <c r="E21" s="344">
        <v>106.5</v>
      </c>
      <c r="F21" s="344">
        <v>99.333333333333329</v>
      </c>
      <c r="G21" s="344">
        <v>91.916666666666671</v>
      </c>
      <c r="H21" s="344">
        <v>113.91666666666667</v>
      </c>
      <c r="I21" s="344">
        <v>106.5</v>
      </c>
      <c r="J21" s="344">
        <v>99.333333333333329</v>
      </c>
      <c r="K21" s="344">
        <v>91.916666666666671</v>
      </c>
    </row>
    <row r="22" spans="2:11" ht="30" x14ac:dyDescent="0.25">
      <c r="B22" s="74">
        <v>12</v>
      </c>
      <c r="C22" s="94" t="s">
        <v>491</v>
      </c>
      <c r="D22" s="344">
        <v>112.41666666666667</v>
      </c>
      <c r="E22" s="344">
        <v>101.16666666666667</v>
      </c>
      <c r="F22" s="344">
        <v>92.166666666666671</v>
      </c>
      <c r="G22" s="344">
        <v>3.3333333333333335</v>
      </c>
      <c r="H22" s="344">
        <v>112.16666666666667</v>
      </c>
      <c r="I22" s="344">
        <v>100.91666666666667</v>
      </c>
      <c r="J22" s="344">
        <v>91.916666666666671</v>
      </c>
      <c r="K22" s="344">
        <v>3.3333333333333335</v>
      </c>
    </row>
    <row r="23" spans="2:11" x14ac:dyDescent="0.25">
      <c r="B23" s="74">
        <v>13</v>
      </c>
      <c r="C23" s="94" t="s">
        <v>492</v>
      </c>
      <c r="D23" s="344">
        <v>3620.9166666666665</v>
      </c>
      <c r="E23" s="344">
        <v>3534</v>
      </c>
      <c r="F23" s="344">
        <v>3435.25</v>
      </c>
      <c r="G23" s="344">
        <v>3283.3333333333335</v>
      </c>
      <c r="H23" s="344">
        <v>185.33333333333334</v>
      </c>
      <c r="I23" s="344">
        <v>181.5</v>
      </c>
      <c r="J23" s="344">
        <v>176.41666666666666</v>
      </c>
      <c r="K23" s="344">
        <v>169.83333333333334</v>
      </c>
    </row>
    <row r="24" spans="2:11" x14ac:dyDescent="0.25">
      <c r="B24" s="74">
        <v>14</v>
      </c>
      <c r="C24" s="71" t="s">
        <v>493</v>
      </c>
      <c r="D24" s="344">
        <v>790.08333333333337</v>
      </c>
      <c r="E24" s="344">
        <v>792</v>
      </c>
      <c r="F24" s="344">
        <v>888.08333333333337</v>
      </c>
      <c r="G24" s="344">
        <v>1080.4166666666667</v>
      </c>
      <c r="H24" s="344">
        <v>402.91666666666669</v>
      </c>
      <c r="I24" s="344">
        <v>422.83333333333331</v>
      </c>
      <c r="J24" s="344">
        <v>488.25</v>
      </c>
      <c r="K24" s="344">
        <v>635.33333333333337</v>
      </c>
    </row>
    <row r="25" spans="2:11" x14ac:dyDescent="0.25">
      <c r="B25" s="74">
        <v>15</v>
      </c>
      <c r="C25" s="71" t="s">
        <v>494</v>
      </c>
      <c r="D25" s="344">
        <v>0</v>
      </c>
      <c r="E25" s="344">
        <v>0</v>
      </c>
      <c r="F25" s="344">
        <v>0</v>
      </c>
      <c r="G25" s="344">
        <v>0</v>
      </c>
      <c r="H25" s="344">
        <v>0</v>
      </c>
      <c r="I25" s="344">
        <v>0</v>
      </c>
      <c r="J25" s="344">
        <v>0</v>
      </c>
      <c r="K25" s="344">
        <v>0</v>
      </c>
    </row>
    <row r="26" spans="2:11" x14ac:dyDescent="0.25">
      <c r="B26" s="74">
        <v>16</v>
      </c>
      <c r="C26" s="71" t="s">
        <v>495</v>
      </c>
      <c r="D26" s="625"/>
      <c r="E26" s="625"/>
      <c r="F26" s="625"/>
      <c r="G26" s="625"/>
      <c r="H26" s="344">
        <v>2952.5833333333335</v>
      </c>
      <c r="I26" s="344">
        <v>2974.5</v>
      </c>
      <c r="J26" s="344">
        <v>2946.1666666666665</v>
      </c>
      <c r="K26" s="344">
        <v>2969.8333333333335</v>
      </c>
    </row>
    <row r="27" spans="2:11" x14ac:dyDescent="0.25">
      <c r="B27" s="626" t="s">
        <v>496</v>
      </c>
      <c r="C27" s="626"/>
      <c r="D27" s="626"/>
      <c r="E27" s="626"/>
      <c r="F27" s="626"/>
      <c r="G27" s="626"/>
      <c r="H27" s="626"/>
      <c r="I27" s="626"/>
      <c r="J27" s="626"/>
      <c r="K27" s="626"/>
    </row>
    <row r="28" spans="2:11" x14ac:dyDescent="0.25">
      <c r="B28" s="74">
        <v>17</v>
      </c>
      <c r="C28" s="71" t="s">
        <v>497</v>
      </c>
      <c r="D28" s="344">
        <v>0</v>
      </c>
      <c r="E28" s="344">
        <v>0</v>
      </c>
      <c r="F28" s="344">
        <v>0</v>
      </c>
      <c r="G28" s="344">
        <v>0</v>
      </c>
      <c r="H28" s="344">
        <v>0</v>
      </c>
      <c r="I28" s="344">
        <v>0</v>
      </c>
      <c r="J28" s="344">
        <v>0</v>
      </c>
      <c r="K28" s="344">
        <v>0</v>
      </c>
    </row>
    <row r="29" spans="2:11" x14ac:dyDescent="0.25">
      <c r="B29" s="74">
        <v>18</v>
      </c>
      <c r="C29" s="71" t="s">
        <v>498</v>
      </c>
      <c r="D29" s="344">
        <v>217.66666666666666</v>
      </c>
      <c r="E29" s="344">
        <v>204.75</v>
      </c>
      <c r="F29" s="344">
        <v>188.83333333333334</v>
      </c>
      <c r="G29" s="344">
        <v>180.25</v>
      </c>
      <c r="H29" s="344">
        <v>141.33333333333334</v>
      </c>
      <c r="I29" s="344">
        <v>131.33333333333334</v>
      </c>
      <c r="J29" s="344">
        <v>120</v>
      </c>
      <c r="K29" s="344">
        <v>114.16666666666667</v>
      </c>
    </row>
    <row r="30" spans="2:11" x14ac:dyDescent="0.25">
      <c r="B30" s="74">
        <v>19</v>
      </c>
      <c r="C30" s="71" t="s">
        <v>499</v>
      </c>
      <c r="D30" s="344">
        <v>53.666666666666664</v>
      </c>
      <c r="E30" s="344">
        <v>34.25</v>
      </c>
      <c r="F30" s="344">
        <v>27.916666666666668</v>
      </c>
      <c r="G30" s="344">
        <v>122.41666666666667</v>
      </c>
      <c r="H30" s="344">
        <v>53.666666666666664</v>
      </c>
      <c r="I30" s="344">
        <v>34.25</v>
      </c>
      <c r="J30" s="344">
        <v>27.916666666666668</v>
      </c>
      <c r="K30" s="344">
        <v>122.41666666666667</v>
      </c>
    </row>
    <row r="31" spans="2:11" x14ac:dyDescent="0.25">
      <c r="B31" s="622" t="s">
        <v>500</v>
      </c>
      <c r="C31" s="624" t="s">
        <v>501</v>
      </c>
      <c r="D31" s="625"/>
      <c r="E31" s="625"/>
      <c r="F31" s="625"/>
      <c r="G31" s="625"/>
      <c r="H31" s="621"/>
      <c r="I31" s="621"/>
      <c r="J31" s="621"/>
      <c r="K31" s="621"/>
    </row>
    <row r="32" spans="2:11" x14ac:dyDescent="0.25">
      <c r="B32" s="622"/>
      <c r="C32" s="624"/>
      <c r="D32" s="625"/>
      <c r="E32" s="625"/>
      <c r="F32" s="625"/>
      <c r="G32" s="625"/>
      <c r="H32" s="621"/>
      <c r="I32" s="621"/>
      <c r="J32" s="621"/>
      <c r="K32" s="621"/>
    </row>
    <row r="33" spans="2:11" x14ac:dyDescent="0.25">
      <c r="B33" s="622" t="s">
        <v>502</v>
      </c>
      <c r="C33" s="624" t="s">
        <v>503</v>
      </c>
      <c r="D33" s="625"/>
      <c r="E33" s="625"/>
      <c r="F33" s="625"/>
      <c r="G33" s="625"/>
      <c r="H33" s="621"/>
      <c r="I33" s="621"/>
      <c r="J33" s="621"/>
      <c r="K33" s="621"/>
    </row>
    <row r="34" spans="2:11" x14ac:dyDescent="0.25">
      <c r="B34" s="622"/>
      <c r="C34" s="624"/>
      <c r="D34" s="625"/>
      <c r="E34" s="625"/>
      <c r="F34" s="625"/>
      <c r="G34" s="625"/>
      <c r="H34" s="621"/>
      <c r="I34" s="621"/>
      <c r="J34" s="621"/>
      <c r="K34" s="621"/>
    </row>
    <row r="35" spans="2:11" x14ac:dyDescent="0.25">
      <c r="B35" s="74">
        <v>20</v>
      </c>
      <c r="C35" s="71" t="s">
        <v>504</v>
      </c>
      <c r="D35" s="344">
        <v>271.33333333333331</v>
      </c>
      <c r="E35" s="344">
        <v>239</v>
      </c>
      <c r="F35" s="344">
        <v>216.75</v>
      </c>
      <c r="G35" s="344">
        <v>302.66666666666669</v>
      </c>
      <c r="H35" s="344">
        <v>195</v>
      </c>
      <c r="I35" s="344">
        <v>165.58333333333334</v>
      </c>
      <c r="J35" s="344">
        <v>147.91666666666666</v>
      </c>
      <c r="K35" s="344">
        <v>236.58333333333334</v>
      </c>
    </row>
    <row r="36" spans="2:11" hidden="1" x14ac:dyDescent="0.25">
      <c r="B36" s="622" t="s">
        <v>199</v>
      </c>
      <c r="C36" s="623" t="s">
        <v>505</v>
      </c>
      <c r="D36" s="621"/>
      <c r="E36" s="621"/>
      <c r="F36" s="621"/>
      <c r="G36" s="621"/>
      <c r="H36" s="621">
        <v>0</v>
      </c>
      <c r="I36" s="621">
        <v>0</v>
      </c>
      <c r="J36" s="621">
        <v>0</v>
      </c>
      <c r="K36" s="621">
        <v>0</v>
      </c>
    </row>
    <row r="37" spans="2:11" x14ac:dyDescent="0.25">
      <c r="B37" s="622"/>
      <c r="C37" s="623"/>
      <c r="D37" s="621"/>
      <c r="E37" s="621"/>
      <c r="F37" s="621"/>
      <c r="G37" s="621"/>
      <c r="H37" s="621"/>
      <c r="I37" s="621"/>
      <c r="J37" s="621"/>
      <c r="K37" s="621"/>
    </row>
    <row r="38" spans="2:11" hidden="1" x14ac:dyDescent="0.25">
      <c r="B38" s="622" t="s">
        <v>201</v>
      </c>
      <c r="C38" s="623" t="s">
        <v>506</v>
      </c>
      <c r="D38" s="621"/>
      <c r="E38" s="621"/>
      <c r="F38" s="621"/>
      <c r="G38" s="621"/>
      <c r="H38" s="621"/>
      <c r="I38" s="621">
        <v>0</v>
      </c>
      <c r="J38" s="621">
        <v>0</v>
      </c>
      <c r="K38" s="621">
        <v>0</v>
      </c>
    </row>
    <row r="39" spans="2:11" x14ac:dyDescent="0.25">
      <c r="B39" s="622"/>
      <c r="C39" s="623"/>
      <c r="D39" s="621"/>
      <c r="E39" s="621"/>
      <c r="F39" s="621"/>
      <c r="G39" s="621"/>
      <c r="H39" s="621"/>
      <c r="I39" s="621"/>
      <c r="J39" s="621"/>
      <c r="K39" s="621"/>
    </row>
    <row r="40" spans="2:11" hidden="1" x14ac:dyDescent="0.25">
      <c r="B40" s="622" t="s">
        <v>203</v>
      </c>
      <c r="C40" s="623" t="s">
        <v>507</v>
      </c>
      <c r="D40" s="621"/>
      <c r="E40" s="621"/>
      <c r="F40" s="621"/>
      <c r="G40" s="621"/>
      <c r="H40" s="621">
        <v>195.166666666667</v>
      </c>
      <c r="I40" s="621">
        <v>166</v>
      </c>
      <c r="J40" s="621">
        <v>148</v>
      </c>
      <c r="K40" s="621">
        <v>236.583333333333</v>
      </c>
    </row>
    <row r="41" spans="2:11" x14ac:dyDescent="0.25">
      <c r="B41" s="622"/>
      <c r="C41" s="623"/>
      <c r="D41" s="621"/>
      <c r="E41" s="621"/>
      <c r="F41" s="621"/>
      <c r="G41" s="621"/>
      <c r="H41" s="621"/>
      <c r="I41" s="621"/>
      <c r="J41" s="621"/>
      <c r="K41" s="621"/>
    </row>
    <row r="42" spans="2:11" x14ac:dyDescent="0.25">
      <c r="B42" s="617" t="s">
        <v>508</v>
      </c>
      <c r="C42" s="618"/>
      <c r="D42" s="618"/>
      <c r="E42" s="618"/>
      <c r="F42" s="618"/>
      <c r="G42" s="618"/>
      <c r="H42" s="618"/>
      <c r="I42" s="618"/>
      <c r="J42" s="618"/>
      <c r="K42" s="619"/>
    </row>
    <row r="43" spans="2:11" x14ac:dyDescent="0.25">
      <c r="B43" s="48" t="s">
        <v>509</v>
      </c>
      <c r="C43" s="46" t="s">
        <v>510</v>
      </c>
      <c r="D43" s="620"/>
      <c r="E43" s="620"/>
      <c r="F43" s="620"/>
      <c r="G43" s="620"/>
      <c r="H43" s="343">
        <v>6106.166666666667</v>
      </c>
      <c r="I43" s="343">
        <v>6300.25</v>
      </c>
      <c r="J43" s="343">
        <v>6365.083333333333</v>
      </c>
      <c r="K43" s="343">
        <v>6274.666666666667</v>
      </c>
    </row>
    <row r="44" spans="2:11" x14ac:dyDescent="0.25">
      <c r="B44" s="48">
        <v>22</v>
      </c>
      <c r="C44" s="46" t="s">
        <v>511</v>
      </c>
      <c r="D44" s="620"/>
      <c r="E44" s="620"/>
      <c r="F44" s="620"/>
      <c r="G44" s="620"/>
      <c r="H44" s="343">
        <v>2771.5833333333335</v>
      </c>
      <c r="I44" s="343">
        <v>2809.25</v>
      </c>
      <c r="J44" s="343">
        <v>2798.3333333333335</v>
      </c>
      <c r="K44" s="343">
        <v>2733.1666666666665</v>
      </c>
    </row>
    <row r="45" spans="2:11" x14ac:dyDescent="0.25">
      <c r="B45" s="48">
        <v>23</v>
      </c>
      <c r="C45" s="46" t="s">
        <v>512</v>
      </c>
      <c r="D45" s="620"/>
      <c r="E45" s="620"/>
      <c r="F45" s="620"/>
      <c r="G45" s="620"/>
      <c r="H45" s="343">
        <v>224.58333333333334</v>
      </c>
      <c r="I45" s="343">
        <v>228.5</v>
      </c>
      <c r="J45" s="343">
        <v>231.91666666666666</v>
      </c>
      <c r="K45" s="343">
        <v>232.91666666666666</v>
      </c>
    </row>
    <row r="47" spans="2:11" x14ac:dyDescent="0.25">
      <c r="H47" s="10"/>
      <c r="I47" s="10"/>
      <c r="J47" s="10"/>
      <c r="K47" s="10"/>
    </row>
    <row r="51" spans="5:7" x14ac:dyDescent="0.25">
      <c r="E51" s="10"/>
      <c r="F51" s="10"/>
      <c r="G51" s="10"/>
    </row>
    <row r="52" spans="5:7" x14ac:dyDescent="0.25">
      <c r="E52" s="10"/>
      <c r="F52" s="10"/>
      <c r="G52" s="10"/>
    </row>
    <row r="53" spans="5:7" x14ac:dyDescent="0.25">
      <c r="E53" s="10"/>
      <c r="F53" s="10"/>
      <c r="G53" s="10"/>
    </row>
    <row r="54" spans="5:7" x14ac:dyDescent="0.25">
      <c r="E54" s="10"/>
      <c r="F54" s="10"/>
      <c r="G54" s="10"/>
    </row>
    <row r="55" spans="5:7" x14ac:dyDescent="0.25">
      <c r="E55" s="495"/>
      <c r="F55" s="495"/>
      <c r="G55" s="495"/>
    </row>
  </sheetData>
  <mergeCells count="58">
    <mergeCell ref="J3:K3"/>
    <mergeCell ref="D19:G19"/>
    <mergeCell ref="D6:G6"/>
    <mergeCell ref="H6:K6"/>
    <mergeCell ref="B9:K9"/>
    <mergeCell ref="D10:G10"/>
    <mergeCell ref="B11:K11"/>
    <mergeCell ref="D26:G26"/>
    <mergeCell ref="B27:K27"/>
    <mergeCell ref="B31:B32"/>
    <mergeCell ref="C31:C32"/>
    <mergeCell ref="D31:G32"/>
    <mergeCell ref="H31:H32"/>
    <mergeCell ref="I31:I32"/>
    <mergeCell ref="J31:J32"/>
    <mergeCell ref="K31:K32"/>
    <mergeCell ref="K33:K34"/>
    <mergeCell ref="B36:B37"/>
    <mergeCell ref="C36:C37"/>
    <mergeCell ref="D36:D37"/>
    <mergeCell ref="E36:E37"/>
    <mergeCell ref="F36:F37"/>
    <mergeCell ref="G36:G37"/>
    <mergeCell ref="H36:H37"/>
    <mergeCell ref="I36:I37"/>
    <mergeCell ref="J36:J37"/>
    <mergeCell ref="B33:B34"/>
    <mergeCell ref="C33:C34"/>
    <mergeCell ref="D33:G34"/>
    <mergeCell ref="H33:H34"/>
    <mergeCell ref="I33:I34"/>
    <mergeCell ref="J33:J34"/>
    <mergeCell ref="G38:G39"/>
    <mergeCell ref="H38:H39"/>
    <mergeCell ref="I38:I39"/>
    <mergeCell ref="J38:J39"/>
    <mergeCell ref="K38:K39"/>
    <mergeCell ref="B38:B39"/>
    <mergeCell ref="C38:C39"/>
    <mergeCell ref="D38:D39"/>
    <mergeCell ref="E38:E39"/>
    <mergeCell ref="F38:F39"/>
    <mergeCell ref="B2:K2"/>
    <mergeCell ref="B42:K42"/>
    <mergeCell ref="D43:G43"/>
    <mergeCell ref="D44:G44"/>
    <mergeCell ref="D45:G45"/>
    <mergeCell ref="G40:G41"/>
    <mergeCell ref="H40:H41"/>
    <mergeCell ref="I40:I41"/>
    <mergeCell ref="J40:J41"/>
    <mergeCell ref="K40:K41"/>
    <mergeCell ref="B40:B41"/>
    <mergeCell ref="C40:C41"/>
    <mergeCell ref="D40:D41"/>
    <mergeCell ref="E40:E41"/>
    <mergeCell ref="F40:F41"/>
    <mergeCell ref="K36:K37"/>
  </mergeCells>
  <hyperlinks>
    <hyperlink ref="J3" location="Oversikt!A1" display="Tilbake til oversikt" xr:uid="{77C6E331-9240-4622-BA69-4F60C11EA32F}"/>
    <hyperlink ref="J3:K3" location="Contents!A1" display="Back to contents page" xr:uid="{CA4AB6C1-3B6F-4C52-953A-873C8A090A68}"/>
  </hyperlinks>
  <pageMargins left="0.7" right="0.7" top="0.75" bottom="0.75" header="0.3" footer="0.3"/>
  <pageSetup paperSize="9" scale="68"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5E2DE-3756-456C-A570-6E029C60A0E5}">
  <sheetPr>
    <pageSetUpPr fitToPage="1"/>
  </sheetPr>
  <dimension ref="B2:I44"/>
  <sheetViews>
    <sheetView showGridLines="0" topLeftCell="A6" zoomScale="80" zoomScaleNormal="80" workbookViewId="0">
      <selection activeCell="K38" sqref="K38"/>
    </sheetView>
  </sheetViews>
  <sheetFormatPr baseColWidth="10" defaultRowHeight="15" x14ac:dyDescent="0.25"/>
  <cols>
    <col min="1" max="1" width="3.85546875" customWidth="1"/>
    <col min="2" max="2" width="8" customWidth="1"/>
    <col min="3" max="3" width="58.42578125" customWidth="1"/>
    <col min="4" max="8" width="18.28515625" customWidth="1"/>
  </cols>
  <sheetData>
    <row r="2" spans="2:8" ht="18.75" x14ac:dyDescent="0.3">
      <c r="B2" s="537" t="s">
        <v>1294</v>
      </c>
      <c r="C2" s="537"/>
      <c r="D2" s="537"/>
      <c r="E2" s="537"/>
      <c r="F2" s="537"/>
      <c r="G2" s="537"/>
      <c r="H2" s="537"/>
    </row>
    <row r="3" spans="2:8" ht="15.75" x14ac:dyDescent="0.25">
      <c r="B3" s="91"/>
      <c r="G3" s="538" t="s">
        <v>1150</v>
      </c>
      <c r="H3" s="538"/>
    </row>
    <row r="4" spans="2:8" x14ac:dyDescent="0.25">
      <c r="B4" s="95"/>
      <c r="C4" s="95"/>
      <c r="D4" s="379">
        <f>Contents!G7</f>
        <v>44926</v>
      </c>
      <c r="E4" s="95"/>
      <c r="F4" s="95"/>
      <c r="G4" s="95"/>
      <c r="H4" s="95"/>
    </row>
    <row r="5" spans="2:8" x14ac:dyDescent="0.25">
      <c r="B5" s="635"/>
      <c r="C5" s="636"/>
      <c r="D5" s="9" t="s">
        <v>2</v>
      </c>
      <c r="E5" s="9" t="s">
        <v>3</v>
      </c>
      <c r="F5" s="9" t="s">
        <v>4</v>
      </c>
      <c r="G5" s="9" t="s">
        <v>36</v>
      </c>
      <c r="H5" s="15" t="s">
        <v>37</v>
      </c>
    </row>
    <row r="6" spans="2:8" x14ac:dyDescent="0.25">
      <c r="B6" s="635"/>
      <c r="C6" s="636"/>
      <c r="D6" s="553" t="s">
        <v>513</v>
      </c>
      <c r="E6" s="553"/>
      <c r="F6" s="553"/>
      <c r="G6" s="553"/>
      <c r="H6" s="553" t="s">
        <v>514</v>
      </c>
    </row>
    <row r="7" spans="2:8" x14ac:dyDescent="0.25">
      <c r="B7" s="637"/>
      <c r="C7" s="638"/>
      <c r="D7" s="9" t="s">
        <v>515</v>
      </c>
      <c r="E7" s="9" t="s">
        <v>516</v>
      </c>
      <c r="F7" s="9" t="s">
        <v>517</v>
      </c>
      <c r="G7" s="9" t="s">
        <v>518</v>
      </c>
      <c r="H7" s="553"/>
    </row>
    <row r="8" spans="2:8" x14ac:dyDescent="0.25">
      <c r="B8" s="412" t="s">
        <v>519</v>
      </c>
      <c r="C8" s="412"/>
      <c r="D8" s="412"/>
      <c r="E8" s="413"/>
      <c r="F8" s="412"/>
      <c r="G8" s="412"/>
      <c r="H8" s="412"/>
    </row>
    <row r="9" spans="2:8" x14ac:dyDescent="0.25">
      <c r="B9" s="414">
        <v>1</v>
      </c>
      <c r="C9" s="415" t="s">
        <v>520</v>
      </c>
      <c r="D9" s="512">
        <v>3987.4890689499998</v>
      </c>
      <c r="E9" s="511">
        <v>20.114739</v>
      </c>
      <c r="F9" s="511">
        <v>400.07246199999997</v>
      </c>
      <c r="G9" s="513">
        <v>200.72450000000001</v>
      </c>
      <c r="H9" s="513">
        <v>4188.2135689500001</v>
      </c>
    </row>
    <row r="10" spans="2:8" x14ac:dyDescent="0.25">
      <c r="B10" s="15">
        <v>2</v>
      </c>
      <c r="C10" s="417" t="s">
        <v>521</v>
      </c>
      <c r="D10" s="43">
        <v>3987.4890689499998</v>
      </c>
      <c r="E10" s="43">
        <v>20.114739</v>
      </c>
      <c r="F10" s="43">
        <v>400.07246199999997</v>
      </c>
      <c r="G10" s="309">
        <v>200.72450000000001</v>
      </c>
      <c r="H10" s="309">
        <v>4188.2135689500001</v>
      </c>
    </row>
    <row r="11" spans="2:8" x14ac:dyDescent="0.25">
      <c r="B11" s="15">
        <v>3</v>
      </c>
      <c r="C11" s="417" t="s">
        <v>522</v>
      </c>
      <c r="D11" s="418" t="s">
        <v>1155</v>
      </c>
      <c r="E11" s="43" t="s">
        <v>1155</v>
      </c>
      <c r="F11" s="43" t="s">
        <v>1155</v>
      </c>
      <c r="G11" s="309" t="s">
        <v>1155</v>
      </c>
      <c r="H11" s="309" t="s">
        <v>1155</v>
      </c>
    </row>
    <row r="12" spans="2:8" x14ac:dyDescent="0.25">
      <c r="B12" s="419">
        <v>4</v>
      </c>
      <c r="C12" s="415" t="s">
        <v>523</v>
      </c>
      <c r="D12" s="418" t="s">
        <v>1155</v>
      </c>
      <c r="E12" s="511">
        <v>12337.469220000001</v>
      </c>
      <c r="F12" s="511" t="s">
        <v>1155</v>
      </c>
      <c r="G12" s="511">
        <v>143.21075200000001</v>
      </c>
      <c r="H12" s="511">
        <v>11674.564225799999</v>
      </c>
    </row>
    <row r="13" spans="2:8" x14ac:dyDescent="0.25">
      <c r="B13" s="15">
        <v>5</v>
      </c>
      <c r="C13" s="417" t="s">
        <v>482</v>
      </c>
      <c r="D13" s="418" t="s">
        <v>1155</v>
      </c>
      <c r="E13" s="309">
        <v>8552.6235159999997</v>
      </c>
      <c r="F13" s="309" t="s">
        <v>1155</v>
      </c>
      <c r="G13" s="309">
        <v>142.74902700000001</v>
      </c>
      <c r="H13" s="309">
        <v>8267.7413672000002</v>
      </c>
    </row>
    <row r="14" spans="2:8" x14ac:dyDescent="0.25">
      <c r="B14" s="15">
        <v>6</v>
      </c>
      <c r="C14" s="417" t="s">
        <v>483</v>
      </c>
      <c r="D14" s="418" t="s">
        <v>1155</v>
      </c>
      <c r="E14" s="309">
        <v>3784.8457039999998</v>
      </c>
      <c r="F14" s="309" t="s">
        <v>1155</v>
      </c>
      <c r="G14" s="309">
        <v>0.461725</v>
      </c>
      <c r="H14" s="309">
        <v>3406.8228586</v>
      </c>
    </row>
    <row r="15" spans="2:8" x14ac:dyDescent="0.25">
      <c r="B15" s="419">
        <v>7</v>
      </c>
      <c r="C15" s="415" t="s">
        <v>524</v>
      </c>
      <c r="D15" s="418" t="s">
        <v>1155</v>
      </c>
      <c r="E15" s="511">
        <v>5621.6105764200001</v>
      </c>
      <c r="F15" s="511">
        <v>1056.6455470000001</v>
      </c>
      <c r="G15" s="511">
        <v>19485.84445973</v>
      </c>
      <c r="H15" s="511">
        <v>21689.364223230001</v>
      </c>
    </row>
    <row r="16" spans="2:8" x14ac:dyDescent="0.25">
      <c r="B16" s="15">
        <v>8</v>
      </c>
      <c r="C16" s="417" t="s">
        <v>525</v>
      </c>
      <c r="D16" s="418" t="s">
        <v>1155</v>
      </c>
      <c r="E16" s="420" t="s">
        <v>1155</v>
      </c>
      <c r="F16" s="309" t="s">
        <v>1155</v>
      </c>
      <c r="G16" s="309" t="s">
        <v>1155</v>
      </c>
      <c r="H16" s="309" t="s">
        <v>1155</v>
      </c>
    </row>
    <row r="17" spans="2:9" x14ac:dyDescent="0.25">
      <c r="B17" s="15">
        <v>9</v>
      </c>
      <c r="C17" s="417" t="s">
        <v>526</v>
      </c>
      <c r="D17" s="418" t="s">
        <v>1155</v>
      </c>
      <c r="E17" s="309">
        <v>5621.6105764200001</v>
      </c>
      <c r="F17" s="309">
        <v>1056.6455470000001</v>
      </c>
      <c r="G17" s="309">
        <v>19485.84445973</v>
      </c>
      <c r="H17" s="309">
        <v>21689.364223230001</v>
      </c>
    </row>
    <row r="18" spans="2:9" x14ac:dyDescent="0.25">
      <c r="B18" s="419">
        <v>10</v>
      </c>
      <c r="C18" s="415" t="s">
        <v>527</v>
      </c>
      <c r="D18" s="418" t="s">
        <v>1155</v>
      </c>
      <c r="E18" s="416" t="s">
        <v>1155</v>
      </c>
      <c r="F18" s="416" t="s">
        <v>1155</v>
      </c>
      <c r="G18" s="416" t="s">
        <v>1155</v>
      </c>
      <c r="H18" s="416" t="s">
        <v>1155</v>
      </c>
    </row>
    <row r="19" spans="2:9" x14ac:dyDescent="0.25">
      <c r="B19" s="419">
        <v>11</v>
      </c>
      <c r="C19" s="415" t="s">
        <v>528</v>
      </c>
      <c r="D19" s="511">
        <v>131.741739</v>
      </c>
      <c r="E19" s="511">
        <v>88.662642289999994</v>
      </c>
      <c r="F19" s="416" t="s">
        <v>1155</v>
      </c>
      <c r="G19" s="416" t="s">
        <v>1155</v>
      </c>
      <c r="H19" s="416" t="s">
        <v>1155</v>
      </c>
    </row>
    <row r="20" spans="2:9" x14ac:dyDescent="0.25">
      <c r="B20" s="15">
        <v>12</v>
      </c>
      <c r="C20" s="417" t="s">
        <v>529</v>
      </c>
      <c r="D20" s="309">
        <v>131.741739</v>
      </c>
      <c r="E20" s="418" t="s">
        <v>1155</v>
      </c>
      <c r="F20" s="418" t="s">
        <v>1155</v>
      </c>
      <c r="G20" s="418" t="s">
        <v>1155</v>
      </c>
      <c r="H20" s="421" t="s">
        <v>1155</v>
      </c>
    </row>
    <row r="21" spans="2:9" ht="30" x14ac:dyDescent="0.25">
      <c r="B21" s="15">
        <v>13</v>
      </c>
      <c r="C21" s="417" t="s">
        <v>530</v>
      </c>
      <c r="D21" s="418" t="s">
        <v>1155</v>
      </c>
      <c r="E21" s="309">
        <v>88.662642289999994</v>
      </c>
      <c r="F21" s="309" t="s">
        <v>1155</v>
      </c>
      <c r="G21" s="309" t="s">
        <v>1155</v>
      </c>
      <c r="H21" s="309" t="s">
        <v>1155</v>
      </c>
    </row>
    <row r="22" spans="2:9" x14ac:dyDescent="0.25">
      <c r="B22" s="21">
        <v>14</v>
      </c>
      <c r="C22" s="112" t="s">
        <v>531</v>
      </c>
      <c r="D22" s="422" t="s">
        <v>1155</v>
      </c>
      <c r="E22" s="422" t="s">
        <v>1155</v>
      </c>
      <c r="F22" s="422" t="s">
        <v>1155</v>
      </c>
      <c r="G22" s="422" t="s">
        <v>1155</v>
      </c>
      <c r="H22" s="44">
        <v>37552.142017979997</v>
      </c>
    </row>
    <row r="23" spans="2:9" x14ac:dyDescent="0.25">
      <c r="B23" s="639" t="s">
        <v>532</v>
      </c>
      <c r="C23" s="639"/>
      <c r="D23" s="639"/>
      <c r="E23" s="639"/>
      <c r="F23" s="639"/>
      <c r="G23" s="639"/>
      <c r="H23" s="639"/>
    </row>
    <row r="24" spans="2:9" x14ac:dyDescent="0.25">
      <c r="B24" s="419">
        <v>15</v>
      </c>
      <c r="C24" s="415" t="s">
        <v>479</v>
      </c>
      <c r="D24" s="145" t="s">
        <v>1155</v>
      </c>
      <c r="E24" s="423" t="s">
        <v>1155</v>
      </c>
      <c r="F24" s="423" t="s">
        <v>1155</v>
      </c>
      <c r="G24" s="423" t="s">
        <v>1155</v>
      </c>
      <c r="H24" s="511">
        <v>343.08108710270005</v>
      </c>
    </row>
    <row r="25" spans="2:9" ht="30" x14ac:dyDescent="0.25">
      <c r="B25" s="419" t="s">
        <v>533</v>
      </c>
      <c r="C25" s="415" t="s">
        <v>534</v>
      </c>
      <c r="D25" s="145" t="s">
        <v>1155</v>
      </c>
      <c r="E25" s="511" t="s">
        <v>1155</v>
      </c>
      <c r="F25" s="511" t="s">
        <v>1155</v>
      </c>
      <c r="G25" s="511">
        <v>14979.679605166501</v>
      </c>
      <c r="H25" s="511">
        <v>12732.727664391525</v>
      </c>
      <c r="I25" s="231"/>
    </row>
    <row r="26" spans="2:9" ht="27" customHeight="1" x14ac:dyDescent="0.25">
      <c r="B26" s="419">
        <v>16</v>
      </c>
      <c r="C26" s="415" t="s">
        <v>535</v>
      </c>
      <c r="D26" s="145" t="s">
        <v>1155</v>
      </c>
      <c r="E26" s="511" t="s">
        <v>1155</v>
      </c>
      <c r="F26" s="511" t="s">
        <v>1155</v>
      </c>
      <c r="G26" s="511" t="s">
        <v>1155</v>
      </c>
      <c r="H26" s="511" t="s">
        <v>1155</v>
      </c>
      <c r="I26" s="231"/>
    </row>
    <row r="27" spans="2:9" x14ac:dyDescent="0.25">
      <c r="B27" s="419">
        <v>17</v>
      </c>
      <c r="C27" s="415" t="s">
        <v>536</v>
      </c>
      <c r="D27" s="145" t="s">
        <v>1155</v>
      </c>
      <c r="E27" s="511">
        <v>3413.0813287434999</v>
      </c>
      <c r="F27" s="511">
        <v>467.63155464650777</v>
      </c>
      <c r="G27" s="511">
        <v>18804.244777353491</v>
      </c>
      <c r="H27" s="511">
        <v>15307.214373995472</v>
      </c>
      <c r="I27" s="231"/>
    </row>
    <row r="28" spans="2:9" ht="30" x14ac:dyDescent="0.25">
      <c r="B28" s="15">
        <v>18</v>
      </c>
      <c r="C28" s="110" t="s">
        <v>537</v>
      </c>
      <c r="D28" s="145" t="s">
        <v>1155</v>
      </c>
      <c r="E28" s="309" t="s">
        <v>1155</v>
      </c>
      <c r="F28" s="309" t="s">
        <v>1155</v>
      </c>
      <c r="G28" s="309" t="s">
        <v>1155</v>
      </c>
      <c r="H28" s="309" t="s">
        <v>1155</v>
      </c>
      <c r="I28" s="231"/>
    </row>
    <row r="29" spans="2:9" ht="45" x14ac:dyDescent="0.25">
      <c r="B29" s="15">
        <v>19</v>
      </c>
      <c r="C29" s="417" t="s">
        <v>538</v>
      </c>
      <c r="D29" s="145" t="s">
        <v>1155</v>
      </c>
      <c r="E29" s="309">
        <v>17.012540999999999</v>
      </c>
      <c r="F29" s="309" t="s">
        <v>1155</v>
      </c>
      <c r="G29" s="309">
        <v>59.827101999999996</v>
      </c>
      <c r="H29" s="309">
        <v>61.528356100000003</v>
      </c>
      <c r="I29" s="231"/>
    </row>
    <row r="30" spans="2:9" ht="45" x14ac:dyDescent="0.25">
      <c r="B30" s="15">
        <v>20</v>
      </c>
      <c r="C30" s="417" t="s">
        <v>539</v>
      </c>
      <c r="D30" s="145" t="s">
        <v>1155</v>
      </c>
      <c r="E30" s="309">
        <v>92.094437999999997</v>
      </c>
      <c r="F30" s="309">
        <v>316.87166764650772</v>
      </c>
      <c r="G30" s="309">
        <v>4295.9977183534929</v>
      </c>
      <c r="H30" s="309">
        <v>3856.0811134237233</v>
      </c>
      <c r="I30" s="231"/>
    </row>
    <row r="31" spans="2:9" ht="30" x14ac:dyDescent="0.25">
      <c r="B31" s="15">
        <v>21</v>
      </c>
      <c r="C31" s="424" t="s">
        <v>540</v>
      </c>
      <c r="D31" s="145" t="s">
        <v>1155</v>
      </c>
      <c r="E31" s="309" t="s">
        <v>1155</v>
      </c>
      <c r="F31" s="309" t="s">
        <v>1155</v>
      </c>
      <c r="G31" s="309" t="s">
        <v>1155</v>
      </c>
      <c r="H31" s="309" t="s">
        <v>1155</v>
      </c>
      <c r="I31" s="231"/>
    </row>
    <row r="32" spans="2:9" x14ac:dyDescent="0.25">
      <c r="B32" s="15">
        <v>22</v>
      </c>
      <c r="C32" s="417" t="s">
        <v>541</v>
      </c>
      <c r="D32" s="145" t="s">
        <v>1155</v>
      </c>
      <c r="E32" s="309">
        <v>3303.9743497434997</v>
      </c>
      <c r="F32" s="309">
        <v>150.75988699999999</v>
      </c>
      <c r="G32" s="309">
        <v>13600.093384</v>
      </c>
      <c r="H32" s="309">
        <v>10567.427817971749</v>
      </c>
      <c r="I32" s="231"/>
    </row>
    <row r="33" spans="2:9" ht="30" x14ac:dyDescent="0.25">
      <c r="B33" s="15">
        <v>23</v>
      </c>
      <c r="C33" s="424" t="s">
        <v>540</v>
      </c>
      <c r="D33" s="145" t="s">
        <v>1155</v>
      </c>
      <c r="E33" s="309">
        <v>3303.9743497434997</v>
      </c>
      <c r="F33" s="309">
        <v>150.75988699999999</v>
      </c>
      <c r="G33" s="309">
        <v>13600.093384</v>
      </c>
      <c r="H33" s="309">
        <v>10567.427817971749</v>
      </c>
      <c r="I33" s="231"/>
    </row>
    <row r="34" spans="2:9" ht="45" x14ac:dyDescent="0.25">
      <c r="B34" s="15">
        <v>24</v>
      </c>
      <c r="C34" s="417" t="s">
        <v>542</v>
      </c>
      <c r="D34" s="145" t="s">
        <v>1155</v>
      </c>
      <c r="E34" s="309" t="s">
        <v>1155</v>
      </c>
      <c r="F34" s="309" t="s">
        <v>1155</v>
      </c>
      <c r="G34" s="309">
        <v>848.32657300000005</v>
      </c>
      <c r="H34" s="309">
        <v>822.17708649999997</v>
      </c>
      <c r="I34" s="231"/>
    </row>
    <row r="35" spans="2:9" x14ac:dyDescent="0.25">
      <c r="B35" s="419">
        <v>25</v>
      </c>
      <c r="C35" s="415" t="s">
        <v>543</v>
      </c>
      <c r="D35" s="145" t="s">
        <v>1155</v>
      </c>
      <c r="E35" s="416" t="s">
        <v>1155</v>
      </c>
      <c r="F35" s="416" t="s">
        <v>1155</v>
      </c>
      <c r="G35" s="416" t="s">
        <v>1155</v>
      </c>
      <c r="H35" s="416" t="s">
        <v>1155</v>
      </c>
      <c r="I35" s="231"/>
    </row>
    <row r="36" spans="2:9" x14ac:dyDescent="0.25">
      <c r="B36" s="419">
        <v>26</v>
      </c>
      <c r="C36" s="415" t="s">
        <v>544</v>
      </c>
      <c r="D36" s="425" t="s">
        <v>1155</v>
      </c>
      <c r="E36" s="426" t="s">
        <v>1155</v>
      </c>
      <c r="F36" s="426" t="s">
        <v>1155</v>
      </c>
      <c r="G36" s="426" t="s">
        <v>1155</v>
      </c>
      <c r="H36" s="510">
        <v>267.60896496499998</v>
      </c>
      <c r="I36" s="231"/>
    </row>
    <row r="37" spans="2:9" x14ac:dyDescent="0.25">
      <c r="B37" s="15">
        <v>27</v>
      </c>
      <c r="C37" s="417" t="s">
        <v>545</v>
      </c>
      <c r="D37" s="145" t="s">
        <v>1155</v>
      </c>
      <c r="E37" s="427" t="s">
        <v>1155</v>
      </c>
      <c r="F37" s="427" t="s">
        <v>1155</v>
      </c>
      <c r="G37" s="309" t="s">
        <v>1155</v>
      </c>
      <c r="H37" s="420" t="s">
        <v>1155</v>
      </c>
      <c r="I37" s="231"/>
    </row>
    <row r="38" spans="2:9" ht="30" x14ac:dyDescent="0.25">
      <c r="B38" s="15">
        <v>28</v>
      </c>
      <c r="C38" s="417" t="s">
        <v>546</v>
      </c>
      <c r="D38" s="145"/>
      <c r="E38" s="634">
        <v>44.375174000000001</v>
      </c>
      <c r="F38" s="634"/>
      <c r="G38" s="634"/>
      <c r="H38" s="309" t="s">
        <v>1155</v>
      </c>
      <c r="I38" s="231"/>
    </row>
    <row r="39" spans="2:9" x14ac:dyDescent="0.25">
      <c r="B39" s="15">
        <v>29</v>
      </c>
      <c r="C39" s="417" t="s">
        <v>552</v>
      </c>
      <c r="D39" s="428"/>
      <c r="E39" s="634"/>
      <c r="F39" s="634"/>
      <c r="G39" s="634"/>
      <c r="H39" s="309">
        <v>44.375174000000001</v>
      </c>
      <c r="I39" s="231"/>
    </row>
    <row r="40" spans="2:9" ht="30" x14ac:dyDescent="0.25">
      <c r="B40" s="15">
        <v>30</v>
      </c>
      <c r="C40" s="417" t="s">
        <v>547</v>
      </c>
      <c r="D40" s="145"/>
      <c r="E40" s="634"/>
      <c r="F40" s="634"/>
      <c r="G40" s="634"/>
      <c r="H40" s="309" t="s">
        <v>1155</v>
      </c>
      <c r="I40" s="231"/>
    </row>
    <row r="41" spans="2:9" x14ac:dyDescent="0.25">
      <c r="B41" s="15">
        <v>31</v>
      </c>
      <c r="C41" s="417" t="s">
        <v>548</v>
      </c>
      <c r="D41" s="145"/>
      <c r="E41" s="429">
        <v>153.53195193000002</v>
      </c>
      <c r="F41" s="429" t="s">
        <v>1155</v>
      </c>
      <c r="G41" s="309">
        <v>146.467815</v>
      </c>
      <c r="H41" s="309">
        <v>223.233790965</v>
      </c>
      <c r="I41" s="231"/>
    </row>
    <row r="42" spans="2:9" x14ac:dyDescent="0.25">
      <c r="B42" s="419">
        <v>32</v>
      </c>
      <c r="C42" s="415" t="s">
        <v>549</v>
      </c>
      <c r="D42" s="145"/>
      <c r="E42" s="420">
        <v>512.04620399999999</v>
      </c>
      <c r="F42" s="420" t="s">
        <v>1155</v>
      </c>
      <c r="G42" s="420">
        <v>3793.4362914699973</v>
      </c>
      <c r="H42" s="508">
        <v>217.78349487349988</v>
      </c>
      <c r="I42" s="231"/>
    </row>
    <row r="43" spans="2:9" x14ac:dyDescent="0.25">
      <c r="B43" s="21">
        <v>33</v>
      </c>
      <c r="C43" s="112" t="s">
        <v>550</v>
      </c>
      <c r="D43" s="430"/>
      <c r="E43" s="422"/>
      <c r="F43" s="422"/>
      <c r="G43" s="422"/>
      <c r="H43" s="44">
        <v>28868.415585328199</v>
      </c>
      <c r="I43" s="231"/>
    </row>
    <row r="44" spans="2:9" x14ac:dyDescent="0.25">
      <c r="B44" s="21">
        <v>34</v>
      </c>
      <c r="C44" s="112" t="s">
        <v>551</v>
      </c>
      <c r="D44" s="430"/>
      <c r="E44" s="430"/>
      <c r="F44" s="430"/>
      <c r="G44" s="430"/>
      <c r="H44" s="509">
        <v>1.3008037073245242</v>
      </c>
    </row>
  </sheetData>
  <mergeCells count="10">
    <mergeCell ref="B2:H2"/>
    <mergeCell ref="E38:G38"/>
    <mergeCell ref="E39:G39"/>
    <mergeCell ref="E40:G40"/>
    <mergeCell ref="G3:H3"/>
    <mergeCell ref="B5:C5"/>
    <mergeCell ref="B6:C7"/>
    <mergeCell ref="D6:G6"/>
    <mergeCell ref="H6:H7"/>
    <mergeCell ref="B23:H23"/>
  </mergeCells>
  <hyperlinks>
    <hyperlink ref="G3" location="Oversikt!A1" display="Tilbake til oversikt" xr:uid="{CB606F6E-C24D-4733-8F9E-2F350900F154}"/>
    <hyperlink ref="G3:H3" location="Contents!A1" display="Back to contents page" xr:uid="{590B228E-8608-458B-B59F-55245B333922}"/>
  </hyperlinks>
  <pageMargins left="0.7" right="0.7" top="0.75" bottom="0.75" header="0.3" footer="0.3"/>
  <pageSetup paperSize="9" scale="57"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CF02D-020A-40EA-B902-B45CC7ABAD2D}">
  <sheetPr>
    <pageSetUpPr fitToPage="1"/>
  </sheetPr>
  <dimension ref="B2:R31"/>
  <sheetViews>
    <sheetView showGridLines="0" zoomScale="80" zoomScaleNormal="80" workbookViewId="0">
      <selection activeCell="J7" sqref="J7:L7"/>
    </sheetView>
  </sheetViews>
  <sheetFormatPr baseColWidth="10" defaultRowHeight="15" x14ac:dyDescent="0.25"/>
  <cols>
    <col min="1" max="1" width="4" customWidth="1"/>
    <col min="3" max="3" width="32.28515625" style="6" customWidth="1"/>
    <col min="4" max="18" width="11.5703125" customWidth="1"/>
  </cols>
  <sheetData>
    <row r="2" spans="2:18" ht="18.75" x14ac:dyDescent="0.3">
      <c r="B2" s="537" t="s">
        <v>1295</v>
      </c>
      <c r="C2" s="537"/>
      <c r="D2" s="537"/>
      <c r="E2" s="537"/>
      <c r="F2" s="537"/>
      <c r="G2" s="537"/>
      <c r="H2" s="537"/>
      <c r="I2" s="537"/>
      <c r="J2" s="537"/>
      <c r="K2" s="537"/>
      <c r="L2" s="537"/>
      <c r="M2" s="537"/>
      <c r="N2" s="537"/>
      <c r="O2" s="537"/>
      <c r="P2" s="537"/>
      <c r="Q2" s="537"/>
      <c r="R2" s="537"/>
    </row>
    <row r="3" spans="2:18" ht="15.75" x14ac:dyDescent="0.25">
      <c r="B3" s="91"/>
      <c r="C3" s="409"/>
      <c r="D3" s="96"/>
      <c r="E3" s="96"/>
      <c r="F3" s="96"/>
      <c r="G3" s="96"/>
      <c r="H3" s="96"/>
      <c r="I3" s="96"/>
      <c r="J3" s="96"/>
      <c r="K3" s="96"/>
      <c r="L3" s="96"/>
      <c r="M3" s="96"/>
      <c r="N3" s="96"/>
      <c r="O3" s="96"/>
      <c r="P3" s="96"/>
      <c r="Q3" s="538" t="s">
        <v>1150</v>
      </c>
      <c r="R3" s="538"/>
    </row>
    <row r="4" spans="2:18" x14ac:dyDescent="0.25">
      <c r="B4" s="95"/>
      <c r="D4" s="8">
        <f>Contents!G7</f>
        <v>44926</v>
      </c>
    </row>
    <row r="5" spans="2:18" x14ac:dyDescent="0.25">
      <c r="B5" s="102"/>
      <c r="C5" s="102"/>
      <c r="D5" s="9" t="s">
        <v>2</v>
      </c>
      <c r="E5" s="9" t="s">
        <v>3</v>
      </c>
      <c r="F5" s="9" t="s">
        <v>4</v>
      </c>
      <c r="G5" s="9" t="s">
        <v>36</v>
      </c>
      <c r="H5" s="9" t="s">
        <v>37</v>
      </c>
      <c r="I5" s="9" t="s">
        <v>85</v>
      </c>
      <c r="J5" s="9" t="s">
        <v>86</v>
      </c>
      <c r="K5" s="9" t="s">
        <v>137</v>
      </c>
      <c r="L5" s="9" t="s">
        <v>293</v>
      </c>
      <c r="M5" s="9" t="s">
        <v>308</v>
      </c>
      <c r="N5" s="9" t="s">
        <v>309</v>
      </c>
      <c r="O5" s="9" t="s">
        <v>296</v>
      </c>
      <c r="P5" s="9" t="s">
        <v>292</v>
      </c>
      <c r="Q5" s="9" t="s">
        <v>294</v>
      </c>
      <c r="R5" s="9" t="s">
        <v>295</v>
      </c>
    </row>
    <row r="6" spans="2:18" ht="45" customHeight="1" x14ac:dyDescent="0.25">
      <c r="B6" s="102"/>
      <c r="C6" s="102"/>
      <c r="D6" s="553" t="s">
        <v>555</v>
      </c>
      <c r="E6" s="553"/>
      <c r="F6" s="553"/>
      <c r="G6" s="553"/>
      <c r="H6" s="553"/>
      <c r="I6" s="553"/>
      <c r="J6" s="553" t="s">
        <v>556</v>
      </c>
      <c r="K6" s="553"/>
      <c r="L6" s="553"/>
      <c r="M6" s="553"/>
      <c r="N6" s="553"/>
      <c r="O6" s="553"/>
      <c r="P6" s="640" t="s">
        <v>557</v>
      </c>
      <c r="Q6" s="553" t="s">
        <v>558</v>
      </c>
      <c r="R6" s="553"/>
    </row>
    <row r="7" spans="2:18" ht="45" customHeight="1" x14ac:dyDescent="0.25">
      <c r="B7" s="102"/>
      <c r="C7" s="102"/>
      <c r="D7" s="640" t="s">
        <v>559</v>
      </c>
      <c r="E7" s="553"/>
      <c r="F7" s="553"/>
      <c r="G7" s="640" t="s">
        <v>560</v>
      </c>
      <c r="H7" s="553"/>
      <c r="I7" s="553"/>
      <c r="J7" s="640" t="s">
        <v>561</v>
      </c>
      <c r="K7" s="553"/>
      <c r="L7" s="553"/>
      <c r="M7" s="640" t="s">
        <v>562</v>
      </c>
      <c r="N7" s="553"/>
      <c r="O7" s="553"/>
      <c r="P7" s="641"/>
      <c r="Q7" s="553" t="s">
        <v>563</v>
      </c>
      <c r="R7" s="553" t="s">
        <v>564</v>
      </c>
    </row>
    <row r="8" spans="2:18" ht="30" x14ac:dyDescent="0.25">
      <c r="B8" s="102"/>
      <c r="C8" s="102"/>
      <c r="D8" s="362"/>
      <c r="E8" s="9" t="s">
        <v>565</v>
      </c>
      <c r="F8" s="9" t="s">
        <v>566</v>
      </c>
      <c r="G8" s="362"/>
      <c r="H8" s="9" t="s">
        <v>566</v>
      </c>
      <c r="I8" s="9" t="s">
        <v>567</v>
      </c>
      <c r="J8" s="362"/>
      <c r="K8" s="9" t="s">
        <v>565</v>
      </c>
      <c r="L8" s="9" t="s">
        <v>566</v>
      </c>
      <c r="M8" s="362"/>
      <c r="N8" s="9" t="s">
        <v>566</v>
      </c>
      <c r="O8" s="9" t="s">
        <v>567</v>
      </c>
      <c r="P8" s="642"/>
      <c r="Q8" s="553"/>
      <c r="R8" s="553"/>
    </row>
    <row r="9" spans="2:18" ht="30" x14ac:dyDescent="0.25">
      <c r="B9" s="349" t="s">
        <v>568</v>
      </c>
      <c r="C9" s="16" t="s">
        <v>569</v>
      </c>
      <c r="D9" s="309">
        <v>485.98161399999998</v>
      </c>
      <c r="E9" s="309">
        <v>485.98161399999998</v>
      </c>
      <c r="F9" s="309">
        <v>0</v>
      </c>
      <c r="G9" s="309">
        <v>0</v>
      </c>
      <c r="H9" s="309">
        <v>0</v>
      </c>
      <c r="I9" s="309">
        <v>0</v>
      </c>
      <c r="J9" s="309">
        <v>0</v>
      </c>
      <c r="K9" s="309">
        <v>0</v>
      </c>
      <c r="L9" s="309">
        <v>0</v>
      </c>
      <c r="M9" s="309">
        <v>0</v>
      </c>
      <c r="N9" s="309">
        <v>0</v>
      </c>
      <c r="O9" s="309">
        <v>0</v>
      </c>
      <c r="P9" s="309">
        <v>0</v>
      </c>
      <c r="Q9" s="309">
        <v>0</v>
      </c>
      <c r="R9" s="309">
        <v>0</v>
      </c>
    </row>
    <row r="10" spans="2:18" x14ac:dyDescent="0.25">
      <c r="B10" s="349" t="s">
        <v>329</v>
      </c>
      <c r="C10" s="16" t="s">
        <v>570</v>
      </c>
      <c r="D10" s="309">
        <v>36695.279026999997</v>
      </c>
      <c r="E10" s="309">
        <v>35129.452582999998</v>
      </c>
      <c r="F10" s="309">
        <v>1270.278137</v>
      </c>
      <c r="G10" s="309">
        <v>216.81124399999999</v>
      </c>
      <c r="H10" s="309">
        <v>1.7929139999999999</v>
      </c>
      <c r="I10" s="309">
        <v>215.018328</v>
      </c>
      <c r="J10" s="309">
        <v>-25.365068999999998</v>
      </c>
      <c r="K10" s="309">
        <v>-10.483717</v>
      </c>
      <c r="L10" s="309">
        <v>-14.881352</v>
      </c>
      <c r="M10" s="309">
        <v>-86.511125000000007</v>
      </c>
      <c r="N10" s="309">
        <v>-5.9430999999999998E-2</v>
      </c>
      <c r="O10" s="309">
        <v>-86.373384999999999</v>
      </c>
      <c r="P10" s="309">
        <v>0</v>
      </c>
      <c r="Q10" s="309">
        <v>60.512006999999997</v>
      </c>
      <c r="R10" s="309">
        <v>0</v>
      </c>
    </row>
    <row r="11" spans="2:18" x14ac:dyDescent="0.25">
      <c r="B11" s="350" t="s">
        <v>331</v>
      </c>
      <c r="C11" s="410" t="s">
        <v>571</v>
      </c>
      <c r="D11" s="325">
        <v>0</v>
      </c>
      <c r="E11" s="325">
        <v>0</v>
      </c>
      <c r="F11" s="325">
        <v>0</v>
      </c>
      <c r="G11" s="309">
        <v>0</v>
      </c>
      <c r="H11" s="309">
        <v>0</v>
      </c>
      <c r="I11" s="309">
        <v>0</v>
      </c>
      <c r="J11" s="309">
        <v>0</v>
      </c>
      <c r="K11" s="309">
        <v>0</v>
      </c>
      <c r="L11" s="309">
        <v>0</v>
      </c>
      <c r="M11" s="309">
        <v>0</v>
      </c>
      <c r="N11" s="309">
        <v>0</v>
      </c>
      <c r="O11" s="309">
        <v>0</v>
      </c>
      <c r="P11" s="309">
        <v>0</v>
      </c>
      <c r="Q11" s="309">
        <v>0</v>
      </c>
      <c r="R11" s="309">
        <v>0</v>
      </c>
    </row>
    <row r="12" spans="2:18" x14ac:dyDescent="0.25">
      <c r="B12" s="350" t="s">
        <v>572</v>
      </c>
      <c r="C12" s="410" t="s">
        <v>573</v>
      </c>
      <c r="D12" s="325">
        <v>7.1027969999999998</v>
      </c>
      <c r="E12" s="325">
        <v>7.1027969999999998</v>
      </c>
      <c r="F12" s="325">
        <v>0</v>
      </c>
      <c r="G12" s="309">
        <v>0</v>
      </c>
      <c r="H12" s="309">
        <v>0</v>
      </c>
      <c r="I12" s="309">
        <v>0</v>
      </c>
      <c r="J12" s="309">
        <v>-2.153E-3</v>
      </c>
      <c r="K12" s="309">
        <v>-2.153E-3</v>
      </c>
      <c r="L12" s="309">
        <v>0</v>
      </c>
      <c r="M12" s="309">
        <v>0</v>
      </c>
      <c r="N12" s="309">
        <v>0</v>
      </c>
      <c r="O12" s="309">
        <v>0</v>
      </c>
      <c r="P12" s="309">
        <v>0</v>
      </c>
      <c r="Q12" s="309">
        <v>0</v>
      </c>
      <c r="R12" s="309">
        <v>0</v>
      </c>
    </row>
    <row r="13" spans="2:18" x14ac:dyDescent="0.25">
      <c r="B13" s="350" t="s">
        <v>574</v>
      </c>
      <c r="C13" s="410" t="s">
        <v>575</v>
      </c>
      <c r="D13" s="325">
        <v>0</v>
      </c>
      <c r="E13" s="325">
        <v>0</v>
      </c>
      <c r="F13" s="325">
        <v>0</v>
      </c>
      <c r="G13" s="309">
        <v>0</v>
      </c>
      <c r="H13" s="309">
        <v>0</v>
      </c>
      <c r="I13" s="309">
        <v>0</v>
      </c>
      <c r="J13" s="309">
        <v>0</v>
      </c>
      <c r="K13" s="309">
        <v>0</v>
      </c>
      <c r="L13" s="309">
        <v>0</v>
      </c>
      <c r="M13" s="309">
        <v>0</v>
      </c>
      <c r="N13" s="309">
        <v>0</v>
      </c>
      <c r="O13" s="309">
        <v>0</v>
      </c>
      <c r="P13" s="309">
        <v>0</v>
      </c>
      <c r="Q13" s="309">
        <v>0</v>
      </c>
      <c r="R13" s="309">
        <v>0</v>
      </c>
    </row>
    <row r="14" spans="2:18" x14ac:dyDescent="0.25">
      <c r="B14" s="350" t="s">
        <v>576</v>
      </c>
      <c r="C14" s="411" t="s">
        <v>577</v>
      </c>
      <c r="D14" s="325">
        <v>7.096088</v>
      </c>
      <c r="E14" s="325">
        <v>7.096088</v>
      </c>
      <c r="F14" s="325">
        <v>0</v>
      </c>
      <c r="G14" s="309">
        <v>0</v>
      </c>
      <c r="H14" s="309">
        <v>0</v>
      </c>
      <c r="I14" s="309">
        <v>0</v>
      </c>
      <c r="J14" s="309">
        <v>-2.2800000000000001E-4</v>
      </c>
      <c r="K14" s="309">
        <v>-2.2800000000000001E-4</v>
      </c>
      <c r="L14" s="309">
        <v>0</v>
      </c>
      <c r="M14" s="309">
        <v>0</v>
      </c>
      <c r="N14" s="309">
        <v>0</v>
      </c>
      <c r="O14" s="309">
        <v>0</v>
      </c>
      <c r="P14" s="309">
        <v>0</v>
      </c>
      <c r="Q14" s="309">
        <v>0</v>
      </c>
      <c r="R14" s="309">
        <v>0</v>
      </c>
    </row>
    <row r="15" spans="2:18" x14ac:dyDescent="0.25">
      <c r="B15" s="350" t="s">
        <v>578</v>
      </c>
      <c r="C15" s="411" t="s">
        <v>579</v>
      </c>
      <c r="D15" s="325">
        <v>2884.6682369999999</v>
      </c>
      <c r="E15" s="325">
        <v>2804.258288</v>
      </c>
      <c r="F15" s="325">
        <v>80.409948999999997</v>
      </c>
      <c r="G15" s="309">
        <v>8.3448239999999991</v>
      </c>
      <c r="H15" s="309">
        <v>0</v>
      </c>
      <c r="I15" s="309">
        <v>8.3448239999999991</v>
      </c>
      <c r="J15" s="309">
        <v>-2.031126</v>
      </c>
      <c r="K15" s="309">
        <v>-1.1416740000000001</v>
      </c>
      <c r="L15" s="309">
        <v>-0.88945200000000002</v>
      </c>
      <c r="M15" s="309">
        <v>-2.107653</v>
      </c>
      <c r="N15" s="309">
        <v>0</v>
      </c>
      <c r="O15" s="309">
        <v>-2.1076540000000001</v>
      </c>
      <c r="P15" s="309">
        <v>0</v>
      </c>
      <c r="Q15" s="309">
        <v>56.759144999999997</v>
      </c>
      <c r="R15" s="309">
        <v>0</v>
      </c>
    </row>
    <row r="16" spans="2:18" x14ac:dyDescent="0.25">
      <c r="B16" s="350" t="s">
        <v>580</v>
      </c>
      <c r="C16" s="25" t="s">
        <v>581</v>
      </c>
      <c r="D16" s="325">
        <v>2884.6682369999999</v>
      </c>
      <c r="E16" s="325">
        <v>2804.258288</v>
      </c>
      <c r="F16" s="325">
        <v>80.409948999999997</v>
      </c>
      <c r="G16" s="309">
        <v>8.3448239999999991</v>
      </c>
      <c r="H16" s="309">
        <v>0</v>
      </c>
      <c r="I16" s="309">
        <v>8.3448239999999991</v>
      </c>
      <c r="J16" s="309">
        <v>-2.031126</v>
      </c>
      <c r="K16" s="309">
        <v>-1.1416740000000001</v>
      </c>
      <c r="L16" s="309">
        <v>-0.88945200000000002</v>
      </c>
      <c r="M16" s="309">
        <v>-2.107653</v>
      </c>
      <c r="N16" s="309">
        <v>0</v>
      </c>
      <c r="O16" s="309">
        <v>-2.1076540000000001</v>
      </c>
      <c r="P16" s="309">
        <v>0</v>
      </c>
      <c r="Q16" s="309">
        <v>56.759144999999997</v>
      </c>
      <c r="R16" s="309">
        <v>0</v>
      </c>
    </row>
    <row r="17" spans="2:18" x14ac:dyDescent="0.25">
      <c r="B17" s="350" t="s">
        <v>582</v>
      </c>
      <c r="C17" s="410" t="s">
        <v>583</v>
      </c>
      <c r="D17" s="325">
        <v>33796.411905000001</v>
      </c>
      <c r="E17" s="325">
        <v>32310.99541</v>
      </c>
      <c r="F17" s="325">
        <v>1189.8681879999999</v>
      </c>
      <c r="G17" s="309">
        <v>208.46642</v>
      </c>
      <c r="H17" s="309">
        <v>1.7929139999999999</v>
      </c>
      <c r="I17" s="309">
        <v>206.67350400000001</v>
      </c>
      <c r="J17" s="309">
        <v>-23.331562000000002</v>
      </c>
      <c r="K17" s="309">
        <v>-10.483717</v>
      </c>
      <c r="L17" s="309">
        <v>-14.881352</v>
      </c>
      <c r="M17" s="309">
        <v>-84.403471999999994</v>
      </c>
      <c r="N17" s="309">
        <v>-5.9430999999999998E-2</v>
      </c>
      <c r="O17" s="309">
        <v>-84.265731000000002</v>
      </c>
      <c r="P17" s="309">
        <v>0</v>
      </c>
      <c r="Q17" s="309">
        <v>3.7528619999999999</v>
      </c>
      <c r="R17" s="309">
        <v>0</v>
      </c>
    </row>
    <row r="18" spans="2:18" x14ac:dyDescent="0.25">
      <c r="B18" s="349" t="s">
        <v>584</v>
      </c>
      <c r="C18" s="16" t="s">
        <v>585</v>
      </c>
      <c r="D18" s="325">
        <v>5635.2743829999999</v>
      </c>
      <c r="E18" s="309">
        <v>0</v>
      </c>
      <c r="F18" s="309">
        <v>0</v>
      </c>
      <c r="G18" s="309">
        <v>0</v>
      </c>
      <c r="H18" s="309">
        <v>0</v>
      </c>
      <c r="I18" s="309">
        <v>0</v>
      </c>
      <c r="J18" s="309">
        <v>0</v>
      </c>
      <c r="K18" s="309">
        <v>0</v>
      </c>
      <c r="L18" s="309">
        <v>0</v>
      </c>
      <c r="M18" s="309">
        <v>0</v>
      </c>
      <c r="N18" s="309">
        <v>0</v>
      </c>
      <c r="O18" s="309">
        <v>0</v>
      </c>
      <c r="P18" s="309">
        <v>0</v>
      </c>
      <c r="Q18" s="309">
        <v>0</v>
      </c>
      <c r="R18" s="309">
        <v>0</v>
      </c>
    </row>
    <row r="19" spans="2:18" x14ac:dyDescent="0.25">
      <c r="B19" s="350" t="s">
        <v>586</v>
      </c>
      <c r="C19" s="410" t="s">
        <v>571</v>
      </c>
      <c r="D19" s="325">
        <v>0</v>
      </c>
      <c r="E19" s="325">
        <v>0</v>
      </c>
      <c r="F19" s="325">
        <v>0</v>
      </c>
      <c r="G19" s="309">
        <v>0</v>
      </c>
      <c r="H19" s="309">
        <v>0</v>
      </c>
      <c r="I19" s="309">
        <v>0</v>
      </c>
      <c r="J19" s="309">
        <v>0</v>
      </c>
      <c r="K19" s="309">
        <v>0</v>
      </c>
      <c r="L19" s="309">
        <v>0</v>
      </c>
      <c r="M19" s="309">
        <v>0</v>
      </c>
      <c r="N19" s="309">
        <v>0</v>
      </c>
      <c r="O19" s="309">
        <v>0</v>
      </c>
      <c r="P19" s="309">
        <v>0</v>
      </c>
      <c r="Q19" s="309">
        <v>0</v>
      </c>
      <c r="R19" s="309">
        <v>0</v>
      </c>
    </row>
    <row r="20" spans="2:18" x14ac:dyDescent="0.25">
      <c r="B20" s="350" t="s">
        <v>587</v>
      </c>
      <c r="C20" s="410" t="s">
        <v>573</v>
      </c>
      <c r="D20" s="325">
        <v>373.691078</v>
      </c>
      <c r="E20" s="325">
        <v>0</v>
      </c>
      <c r="F20" s="325">
        <v>0</v>
      </c>
      <c r="G20" s="309">
        <v>0</v>
      </c>
      <c r="H20" s="309">
        <v>0</v>
      </c>
      <c r="I20" s="309">
        <v>0</v>
      </c>
      <c r="J20" s="309">
        <v>0</v>
      </c>
      <c r="K20" s="309">
        <v>0</v>
      </c>
      <c r="L20" s="309">
        <v>0</v>
      </c>
      <c r="M20" s="309">
        <v>0</v>
      </c>
      <c r="N20" s="309">
        <v>0</v>
      </c>
      <c r="O20" s="309">
        <v>0</v>
      </c>
      <c r="P20" s="309">
        <v>0</v>
      </c>
      <c r="Q20" s="309">
        <v>0</v>
      </c>
      <c r="R20" s="309">
        <v>0</v>
      </c>
    </row>
    <row r="21" spans="2:18" x14ac:dyDescent="0.25">
      <c r="B21" s="350" t="s">
        <v>588</v>
      </c>
      <c r="C21" s="410" t="s">
        <v>575</v>
      </c>
      <c r="D21" s="325">
        <v>5261.5833050000001</v>
      </c>
      <c r="E21" s="325">
        <v>0</v>
      </c>
      <c r="F21" s="325">
        <v>0</v>
      </c>
      <c r="G21" s="309">
        <v>0</v>
      </c>
      <c r="H21" s="309">
        <v>0</v>
      </c>
      <c r="I21" s="309">
        <v>0</v>
      </c>
      <c r="J21" s="309">
        <v>0</v>
      </c>
      <c r="K21" s="309">
        <v>0</v>
      </c>
      <c r="L21" s="309">
        <v>0</v>
      </c>
      <c r="M21" s="309">
        <v>0</v>
      </c>
      <c r="N21" s="309">
        <v>0</v>
      </c>
      <c r="O21" s="309">
        <v>0</v>
      </c>
      <c r="P21" s="309">
        <v>0</v>
      </c>
      <c r="Q21" s="309">
        <v>0</v>
      </c>
      <c r="R21" s="309">
        <v>0</v>
      </c>
    </row>
    <row r="22" spans="2:18" x14ac:dyDescent="0.25">
      <c r="B22" s="350" t="s">
        <v>589</v>
      </c>
      <c r="C22" s="411" t="s">
        <v>577</v>
      </c>
      <c r="D22" s="325">
        <v>0</v>
      </c>
      <c r="E22" s="325">
        <v>0</v>
      </c>
      <c r="F22" s="325">
        <v>0</v>
      </c>
      <c r="G22" s="309">
        <v>0</v>
      </c>
      <c r="H22" s="309">
        <v>0</v>
      </c>
      <c r="I22" s="309">
        <v>0</v>
      </c>
      <c r="J22" s="309">
        <v>0</v>
      </c>
      <c r="K22" s="309">
        <v>0</v>
      </c>
      <c r="L22" s="309">
        <v>0</v>
      </c>
      <c r="M22" s="309">
        <v>0</v>
      </c>
      <c r="N22" s="309">
        <v>0</v>
      </c>
      <c r="O22" s="309">
        <v>0</v>
      </c>
      <c r="P22" s="309">
        <v>0</v>
      </c>
      <c r="Q22" s="309">
        <v>0</v>
      </c>
      <c r="R22" s="309">
        <v>0</v>
      </c>
    </row>
    <row r="23" spans="2:18" x14ac:dyDescent="0.25">
      <c r="B23" s="350" t="s">
        <v>590</v>
      </c>
      <c r="C23" s="411" t="s">
        <v>579</v>
      </c>
      <c r="D23" s="325">
        <v>0</v>
      </c>
      <c r="E23" s="325">
        <v>0</v>
      </c>
      <c r="F23" s="325">
        <v>0</v>
      </c>
      <c r="G23" s="309">
        <v>0</v>
      </c>
      <c r="H23" s="309">
        <v>0</v>
      </c>
      <c r="I23" s="309">
        <v>0</v>
      </c>
      <c r="J23" s="309">
        <v>0</v>
      </c>
      <c r="K23" s="309">
        <v>0</v>
      </c>
      <c r="L23" s="309">
        <v>0</v>
      </c>
      <c r="M23" s="309">
        <v>0</v>
      </c>
      <c r="N23" s="309">
        <v>0</v>
      </c>
      <c r="O23" s="309">
        <v>0</v>
      </c>
      <c r="P23" s="309">
        <v>0</v>
      </c>
      <c r="Q23" s="309">
        <v>0</v>
      </c>
      <c r="R23" s="309">
        <v>0</v>
      </c>
    </row>
    <row r="24" spans="2:18" x14ac:dyDescent="0.25">
      <c r="B24" s="349" t="s">
        <v>591</v>
      </c>
      <c r="C24" s="16" t="s">
        <v>592</v>
      </c>
      <c r="D24" s="309">
        <v>4306.2404779999997</v>
      </c>
      <c r="E24" s="309">
        <v>4280.8358260000005</v>
      </c>
      <c r="F24" s="309">
        <v>25.404651999999999</v>
      </c>
      <c r="G24" s="309">
        <v>0.54850200000000005</v>
      </c>
      <c r="H24" s="309">
        <v>0</v>
      </c>
      <c r="I24" s="309">
        <v>0.54850200000000005</v>
      </c>
      <c r="J24" s="309">
        <v>1.0189109999999999</v>
      </c>
      <c r="K24" s="309">
        <v>0.67153399999999996</v>
      </c>
      <c r="L24" s="309">
        <v>0.34737699999999999</v>
      </c>
      <c r="M24" s="309">
        <v>0.287574</v>
      </c>
      <c r="N24" s="309">
        <v>0</v>
      </c>
      <c r="O24" s="309">
        <v>0.28670800000000002</v>
      </c>
      <c r="P24" s="497"/>
      <c r="Q24" s="309">
        <v>0</v>
      </c>
      <c r="R24" s="309">
        <v>0</v>
      </c>
    </row>
    <row r="25" spans="2:18" x14ac:dyDescent="0.25">
      <c r="B25" s="350" t="s">
        <v>593</v>
      </c>
      <c r="C25" s="410" t="s">
        <v>571</v>
      </c>
      <c r="D25" s="309">
        <v>0</v>
      </c>
      <c r="E25" s="309">
        <v>0</v>
      </c>
      <c r="F25" s="309">
        <v>0</v>
      </c>
      <c r="G25" s="309">
        <v>0</v>
      </c>
      <c r="H25" s="309">
        <v>0</v>
      </c>
      <c r="I25" s="309">
        <v>0</v>
      </c>
      <c r="J25" s="309">
        <v>0</v>
      </c>
      <c r="K25" s="309">
        <v>0</v>
      </c>
      <c r="L25" s="309">
        <v>0</v>
      </c>
      <c r="M25" s="309">
        <v>0</v>
      </c>
      <c r="N25" s="309">
        <v>0</v>
      </c>
      <c r="O25" s="309">
        <v>0</v>
      </c>
      <c r="P25" s="497"/>
      <c r="Q25" s="309">
        <v>0</v>
      </c>
      <c r="R25" s="309">
        <v>0</v>
      </c>
    </row>
    <row r="26" spans="2:18" x14ac:dyDescent="0.25">
      <c r="B26" s="350" t="s">
        <v>594</v>
      </c>
      <c r="C26" s="410" t="s">
        <v>573</v>
      </c>
      <c r="D26" s="309">
        <v>0.16650000000000001</v>
      </c>
      <c r="E26" s="309">
        <v>0.16650000000000001</v>
      </c>
      <c r="F26" s="309">
        <v>0</v>
      </c>
      <c r="G26" s="309">
        <v>0</v>
      </c>
      <c r="H26" s="309">
        <v>0</v>
      </c>
      <c r="I26" s="309">
        <v>0</v>
      </c>
      <c r="J26" s="309">
        <v>5.1E-5</v>
      </c>
      <c r="K26" s="309">
        <v>5.1E-5</v>
      </c>
      <c r="L26" s="309">
        <v>0</v>
      </c>
      <c r="M26" s="309">
        <v>0</v>
      </c>
      <c r="N26" s="309">
        <v>0</v>
      </c>
      <c r="O26" s="309">
        <v>0</v>
      </c>
      <c r="P26" s="497"/>
      <c r="Q26" s="309">
        <v>0</v>
      </c>
      <c r="R26" s="309">
        <v>0</v>
      </c>
    </row>
    <row r="27" spans="2:18" x14ac:dyDescent="0.25">
      <c r="B27" s="350" t="s">
        <v>595</v>
      </c>
      <c r="C27" s="410" t="s">
        <v>575</v>
      </c>
      <c r="D27" s="309">
        <v>2.3300540000000001</v>
      </c>
      <c r="E27" s="309">
        <v>2.3300540000000001</v>
      </c>
      <c r="F27" s="309">
        <v>0</v>
      </c>
      <c r="G27" s="309">
        <v>0</v>
      </c>
      <c r="H27" s="309">
        <v>0</v>
      </c>
      <c r="I27" s="309">
        <v>0</v>
      </c>
      <c r="J27" s="309">
        <v>0</v>
      </c>
      <c r="K27" s="309">
        <v>0</v>
      </c>
      <c r="L27" s="309">
        <v>0</v>
      </c>
      <c r="M27" s="309">
        <v>0</v>
      </c>
      <c r="N27" s="309">
        <v>0</v>
      </c>
      <c r="O27" s="309">
        <v>0</v>
      </c>
      <c r="P27" s="497"/>
      <c r="Q27" s="309">
        <v>0</v>
      </c>
      <c r="R27" s="309">
        <v>0</v>
      </c>
    </row>
    <row r="28" spans="2:18" x14ac:dyDescent="0.25">
      <c r="B28" s="350" t="s">
        <v>596</v>
      </c>
      <c r="C28" s="411" t="s">
        <v>577</v>
      </c>
      <c r="D28" s="309">
        <v>1.2245079999999999</v>
      </c>
      <c r="E28" s="309">
        <v>1.2245079999999999</v>
      </c>
      <c r="F28" s="309">
        <v>0</v>
      </c>
      <c r="G28" s="309">
        <v>0</v>
      </c>
      <c r="H28" s="309">
        <v>0</v>
      </c>
      <c r="I28" s="309">
        <v>0</v>
      </c>
      <c r="J28" s="309">
        <v>6.0999999999999999E-5</v>
      </c>
      <c r="K28" s="309">
        <v>6.0999999999999999E-5</v>
      </c>
      <c r="L28" s="309">
        <v>0</v>
      </c>
      <c r="M28" s="309">
        <v>0</v>
      </c>
      <c r="N28" s="309">
        <v>0</v>
      </c>
      <c r="O28" s="309">
        <v>0</v>
      </c>
      <c r="P28" s="497"/>
      <c r="Q28" s="309">
        <v>0</v>
      </c>
      <c r="R28" s="309">
        <v>0</v>
      </c>
    </row>
    <row r="29" spans="2:18" x14ac:dyDescent="0.25">
      <c r="B29" s="350" t="s">
        <v>597</v>
      </c>
      <c r="C29" s="411" t="s">
        <v>579</v>
      </c>
      <c r="D29" s="309">
        <v>234.08957100000001</v>
      </c>
      <c r="E29" s="309">
        <v>223.72448499999999</v>
      </c>
      <c r="F29" s="309">
        <v>10.365086</v>
      </c>
      <c r="G29" s="309">
        <v>0.54670799999999997</v>
      </c>
      <c r="H29" s="309">
        <v>0</v>
      </c>
      <c r="I29" s="309">
        <v>0.54670799999999997</v>
      </c>
      <c r="J29" s="309">
        <v>0.23582800000000001</v>
      </c>
      <c r="K29" s="309">
        <v>7.6407000000000003E-2</v>
      </c>
      <c r="L29" s="309">
        <v>0.15942100000000001</v>
      </c>
      <c r="M29" s="309">
        <v>0.28670800000000002</v>
      </c>
      <c r="N29" s="309">
        <v>0</v>
      </c>
      <c r="O29" s="309">
        <v>0.28670800000000002</v>
      </c>
      <c r="P29" s="497"/>
      <c r="Q29" s="309">
        <v>0</v>
      </c>
      <c r="R29" s="309">
        <v>0</v>
      </c>
    </row>
    <row r="30" spans="2:18" x14ac:dyDescent="0.25">
      <c r="B30" s="350" t="s">
        <v>598</v>
      </c>
      <c r="C30" s="410" t="s">
        <v>583</v>
      </c>
      <c r="D30" s="309">
        <v>4068.4298450000001</v>
      </c>
      <c r="E30" s="309">
        <v>4053.3902790000002</v>
      </c>
      <c r="F30" s="309">
        <v>15.039566000000001</v>
      </c>
      <c r="G30" s="309">
        <v>1.794E-3</v>
      </c>
      <c r="H30" s="309">
        <v>0</v>
      </c>
      <c r="I30" s="309">
        <v>1.794E-3</v>
      </c>
      <c r="J30" s="309">
        <v>0.78297099999999997</v>
      </c>
      <c r="K30" s="309">
        <v>0.59501499999999996</v>
      </c>
      <c r="L30" s="309">
        <v>0.18795600000000001</v>
      </c>
      <c r="M30" s="309">
        <v>8.6600000000000002E-4</v>
      </c>
      <c r="N30" s="309">
        <v>0</v>
      </c>
      <c r="O30" s="309">
        <v>0</v>
      </c>
      <c r="P30" s="497"/>
      <c r="Q30" s="309">
        <v>0</v>
      </c>
      <c r="R30" s="309">
        <v>0</v>
      </c>
    </row>
    <row r="31" spans="2:18" ht="15.75" thickBot="1" x14ac:dyDescent="0.3">
      <c r="B31" s="407" t="s">
        <v>599</v>
      </c>
      <c r="C31" s="408" t="s">
        <v>34</v>
      </c>
      <c r="D31" s="498">
        <v>47122.775501999997</v>
      </c>
      <c r="E31" s="498">
        <v>39896.270022999997</v>
      </c>
      <c r="F31" s="498">
        <v>1295.682789</v>
      </c>
      <c r="G31" s="498">
        <v>217.359746</v>
      </c>
      <c r="H31" s="498">
        <v>1.7929139999999999</v>
      </c>
      <c r="I31" s="498">
        <v>215.56683000000001</v>
      </c>
      <c r="J31" s="498">
        <v>-26.383980000000001</v>
      </c>
      <c r="K31" s="498">
        <v>-11.155251</v>
      </c>
      <c r="L31" s="498">
        <v>-15.228729</v>
      </c>
      <c r="M31" s="498">
        <v>-86.798698999999999</v>
      </c>
      <c r="N31" s="498">
        <v>-5.9430999999999998E-2</v>
      </c>
      <c r="O31" s="498">
        <v>-86.660093000000003</v>
      </c>
      <c r="P31" s="498">
        <v>0</v>
      </c>
      <c r="Q31" s="498">
        <v>60.512006999999997</v>
      </c>
      <c r="R31" s="498">
        <v>0</v>
      </c>
    </row>
  </sheetData>
  <mergeCells count="12">
    <mergeCell ref="B2:R2"/>
    <mergeCell ref="P6:P8"/>
    <mergeCell ref="Q3:R3"/>
    <mergeCell ref="D6:I6"/>
    <mergeCell ref="J6:O6"/>
    <mergeCell ref="Q6:R6"/>
    <mergeCell ref="D7:F7"/>
    <mergeCell ref="G7:I7"/>
    <mergeCell ref="J7:L7"/>
    <mergeCell ref="M7:O7"/>
    <mergeCell ref="Q7:Q8"/>
    <mergeCell ref="R7:R8"/>
  </mergeCells>
  <hyperlinks>
    <hyperlink ref="Q3" location="Oversikt!A1" display="Tilbake til oversikt" xr:uid="{B56098DF-89A6-4080-9EDA-E93BA6918373}"/>
    <hyperlink ref="Q3:R3" location="Contents!A1" display="Back to contents page" xr:uid="{2997D0B2-C3E6-47D4-8078-5AD1FC702F79}"/>
  </hyperlinks>
  <pageMargins left="0.7" right="0.7" top="0.75" bottom="0.75" header="0.3" footer="0.3"/>
  <pageSetup paperSize="9" scale="59" orientation="landscape" r:id="rId1"/>
  <ignoredErrors>
    <ignoredError sqref="B9:B31"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0A0EA-ABD3-476F-8C1E-682A71922B0A}">
  <sheetPr>
    <pageSetUpPr fitToPage="1"/>
  </sheetPr>
  <dimension ref="B2:J11"/>
  <sheetViews>
    <sheetView showGridLines="0" zoomScale="80" zoomScaleNormal="80" workbookViewId="0">
      <selection activeCell="I10" sqref="D10:I10"/>
    </sheetView>
  </sheetViews>
  <sheetFormatPr baseColWidth="10" defaultRowHeight="15" x14ac:dyDescent="0.25"/>
  <cols>
    <col min="1" max="1" width="3.85546875" customWidth="1"/>
    <col min="3" max="3" width="28.42578125" customWidth="1"/>
    <col min="4" max="9" width="16.85546875" customWidth="1"/>
    <col min="10" max="10" width="10" customWidth="1"/>
  </cols>
  <sheetData>
    <row r="2" spans="2:10" ht="18.75" x14ac:dyDescent="0.3">
      <c r="B2" s="537" t="s">
        <v>1289</v>
      </c>
      <c r="C2" s="537"/>
      <c r="D2" s="537"/>
      <c r="E2" s="537"/>
      <c r="F2" s="537"/>
      <c r="G2" s="537"/>
      <c r="H2" s="537"/>
      <c r="I2" s="537"/>
    </row>
    <row r="3" spans="2:10" x14ac:dyDescent="0.25">
      <c r="B3" s="100"/>
      <c r="H3" s="538" t="s">
        <v>1150</v>
      </c>
      <c r="I3" s="538"/>
    </row>
    <row r="4" spans="2:10" x14ac:dyDescent="0.25">
      <c r="B4" s="100"/>
      <c r="D4" s="499">
        <f>Contents!G7</f>
        <v>44926</v>
      </c>
      <c r="I4" s="232"/>
    </row>
    <row r="5" spans="2:10" x14ac:dyDescent="0.25">
      <c r="B5" s="101"/>
      <c r="D5" s="13" t="s">
        <v>2</v>
      </c>
      <c r="E5" s="13" t="s">
        <v>3</v>
      </c>
      <c r="F5" s="13" t="s">
        <v>4</v>
      </c>
      <c r="G5" s="13" t="s">
        <v>36</v>
      </c>
      <c r="H5" s="13" t="s">
        <v>37</v>
      </c>
      <c r="I5" s="13" t="s">
        <v>85</v>
      </c>
    </row>
    <row r="6" spans="2:10" x14ac:dyDescent="0.25">
      <c r="D6" s="643" t="s">
        <v>606</v>
      </c>
      <c r="E6" s="643"/>
      <c r="F6" s="643"/>
      <c r="G6" s="643"/>
      <c r="H6" s="643"/>
      <c r="I6" s="643"/>
    </row>
    <row r="7" spans="2:10" ht="30" x14ac:dyDescent="0.25">
      <c r="D7" s="9" t="s">
        <v>607</v>
      </c>
      <c r="E7" s="9" t="s">
        <v>608</v>
      </c>
      <c r="F7" s="9" t="s">
        <v>609</v>
      </c>
      <c r="G7" s="9" t="s">
        <v>610</v>
      </c>
      <c r="H7" s="9" t="s">
        <v>611</v>
      </c>
      <c r="I7" s="9" t="s">
        <v>34</v>
      </c>
    </row>
    <row r="8" spans="2:10" x14ac:dyDescent="0.25">
      <c r="B8" s="45">
        <v>1</v>
      </c>
      <c r="C8" s="97" t="s">
        <v>570</v>
      </c>
      <c r="D8" s="346">
        <v>8391</v>
      </c>
      <c r="E8" s="346">
        <v>631</v>
      </c>
      <c r="F8" s="346">
        <v>2658</v>
      </c>
      <c r="G8" s="346">
        <v>25120</v>
      </c>
      <c r="H8" s="346"/>
      <c r="I8" s="346">
        <v>36800</v>
      </c>
    </row>
    <row r="9" spans="2:10" x14ac:dyDescent="0.25">
      <c r="B9" s="45">
        <v>2</v>
      </c>
      <c r="C9" s="97" t="s">
        <v>585</v>
      </c>
      <c r="D9" s="346"/>
      <c r="E9" s="346">
        <v>406</v>
      </c>
      <c r="F9" s="346">
        <v>5229</v>
      </c>
      <c r="G9" s="346"/>
      <c r="H9" s="346"/>
      <c r="I9" s="346">
        <v>5635</v>
      </c>
    </row>
    <row r="10" spans="2:10" x14ac:dyDescent="0.25">
      <c r="B10" s="98">
        <v>3</v>
      </c>
      <c r="C10" s="99" t="s">
        <v>34</v>
      </c>
      <c r="D10" s="514">
        <v>8391</v>
      </c>
      <c r="E10" s="514">
        <v>1037</v>
      </c>
      <c r="F10" s="514">
        <v>7887</v>
      </c>
      <c r="G10" s="514">
        <v>25120</v>
      </c>
      <c r="H10" s="514">
        <v>0</v>
      </c>
      <c r="I10" s="514">
        <v>42435</v>
      </c>
    </row>
    <row r="11" spans="2:10" x14ac:dyDescent="0.25">
      <c r="J11" s="6"/>
    </row>
  </sheetData>
  <mergeCells count="3">
    <mergeCell ref="D6:I6"/>
    <mergeCell ref="H3:I3"/>
    <mergeCell ref="B2:I2"/>
  </mergeCells>
  <hyperlinks>
    <hyperlink ref="H3" location="Oversikt!A1" display="Tilbake til oversikt" xr:uid="{C77CDBEB-699C-49A3-B032-629FE783A34F}"/>
    <hyperlink ref="H3:I3" location="Contents!A1" display="Back to contents page" xr:uid="{C123BA16-F545-4C10-9D57-1751817FF812}"/>
  </hyperlinks>
  <pageMargins left="0.7" right="0.7" top="0.75" bottom="0.75" header="0.3" footer="0.3"/>
  <pageSetup paperSize="9" scale="9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71FA7-555F-4B00-9E23-0FB97D1110C0}">
  <sheetPr>
    <pageSetUpPr fitToPage="1"/>
  </sheetPr>
  <dimension ref="B2:F45"/>
  <sheetViews>
    <sheetView showGridLines="0" zoomScale="80" zoomScaleNormal="80" zoomScalePageLayoutView="80" workbookViewId="0">
      <selection activeCell="K38" sqref="K38"/>
    </sheetView>
  </sheetViews>
  <sheetFormatPr baseColWidth="10" defaultRowHeight="15" outlineLevelRow="1" x14ac:dyDescent="0.25"/>
  <cols>
    <col min="1" max="1" width="3.85546875" customWidth="1"/>
    <col min="2" max="2" width="11.42578125" style="7"/>
    <col min="3" max="3" width="84.85546875" bestFit="1" customWidth="1"/>
    <col min="4" max="6" width="16.85546875" customWidth="1"/>
  </cols>
  <sheetData>
    <row r="2" spans="2:6" ht="18.75" x14ac:dyDescent="0.3">
      <c r="B2" s="537" t="s">
        <v>1293</v>
      </c>
      <c r="C2" s="537"/>
      <c r="D2" s="537"/>
      <c r="E2" s="537"/>
      <c r="F2" s="537"/>
    </row>
    <row r="3" spans="2:6" x14ac:dyDescent="0.25">
      <c r="B3" s="31"/>
      <c r="C3" s="31"/>
      <c r="D3" s="31"/>
      <c r="E3" s="538" t="s">
        <v>1150</v>
      </c>
      <c r="F3" s="538"/>
    </row>
    <row r="4" spans="2:6" x14ac:dyDescent="0.25">
      <c r="B4" s="31" t="s">
        <v>1348</v>
      </c>
      <c r="C4" s="31"/>
      <c r="D4" s="31"/>
      <c r="E4" s="31"/>
      <c r="F4" s="256"/>
    </row>
    <row r="5" spans="2:6" ht="30" x14ac:dyDescent="0.25">
      <c r="B5" s="533"/>
      <c r="C5" s="534"/>
      <c r="D5" s="531" t="s">
        <v>1026</v>
      </c>
      <c r="E5" s="532"/>
      <c r="F5" s="3" t="s">
        <v>1</v>
      </c>
    </row>
    <row r="6" spans="2:6" x14ac:dyDescent="0.25">
      <c r="B6" s="533"/>
      <c r="C6" s="534"/>
      <c r="D6" s="3" t="s">
        <v>2</v>
      </c>
      <c r="E6" s="3" t="s">
        <v>3</v>
      </c>
      <c r="F6" s="3" t="s">
        <v>4</v>
      </c>
    </row>
    <row r="7" spans="2:6" x14ac:dyDescent="0.25">
      <c r="B7" s="535"/>
      <c r="C7" s="536"/>
      <c r="D7" s="479">
        <f>Contents!G7</f>
        <v>44926</v>
      </c>
      <c r="E7" s="277">
        <f>EOMONTH(D7,-12)</f>
        <v>44561</v>
      </c>
      <c r="F7" s="475">
        <f>D7</f>
        <v>44926</v>
      </c>
    </row>
    <row r="8" spans="2:6" x14ac:dyDescent="0.25">
      <c r="B8" s="3">
        <v>1</v>
      </c>
      <c r="C8" s="4" t="s">
        <v>5</v>
      </c>
      <c r="D8" s="387">
        <v>17062.246299229999</v>
      </c>
      <c r="E8" s="387">
        <v>19060.8705333</v>
      </c>
      <c r="F8" s="387">
        <v>1364.9797039384</v>
      </c>
    </row>
    <row r="9" spans="2:6" x14ac:dyDescent="0.25">
      <c r="B9" s="3">
        <v>2</v>
      </c>
      <c r="C9" s="75" t="s">
        <v>6</v>
      </c>
      <c r="D9" s="387">
        <v>17062.246299229999</v>
      </c>
      <c r="E9" s="387">
        <v>19060.8705333</v>
      </c>
      <c r="F9" s="387">
        <v>1364.9797039384</v>
      </c>
    </row>
    <row r="10" spans="2:6" x14ac:dyDescent="0.25">
      <c r="B10" s="3">
        <v>3</v>
      </c>
      <c r="C10" s="75" t="s">
        <v>1027</v>
      </c>
      <c r="D10" s="387" t="s">
        <v>1155</v>
      </c>
      <c r="E10" s="387" t="s">
        <v>1155</v>
      </c>
      <c r="F10" s="387" t="s">
        <v>1155</v>
      </c>
    </row>
    <row r="11" spans="2:6" x14ac:dyDescent="0.25">
      <c r="B11" s="3">
        <v>4</v>
      </c>
      <c r="C11" s="75" t="s">
        <v>7</v>
      </c>
      <c r="D11" s="387" t="s">
        <v>1155</v>
      </c>
      <c r="E11" s="387" t="s">
        <v>1155</v>
      </c>
      <c r="F11" s="387" t="s">
        <v>1155</v>
      </c>
    </row>
    <row r="12" spans="2:6" x14ac:dyDescent="0.25">
      <c r="B12" s="3" t="s">
        <v>8</v>
      </c>
      <c r="C12" s="75" t="s">
        <v>9</v>
      </c>
      <c r="D12" s="387" t="s">
        <v>1155</v>
      </c>
      <c r="E12" s="387" t="s">
        <v>1155</v>
      </c>
      <c r="F12" s="387" t="s">
        <v>1155</v>
      </c>
    </row>
    <row r="13" spans="2:6" x14ac:dyDescent="0.25">
      <c r="B13" s="3">
        <v>5</v>
      </c>
      <c r="C13" s="75" t="s">
        <v>1028</v>
      </c>
      <c r="D13" s="387" t="s">
        <v>1155</v>
      </c>
      <c r="E13" s="387" t="s">
        <v>1155</v>
      </c>
      <c r="F13" s="387" t="s">
        <v>1155</v>
      </c>
    </row>
    <row r="14" spans="2:6" x14ac:dyDescent="0.25">
      <c r="B14" s="3">
        <v>6</v>
      </c>
      <c r="C14" s="4" t="s">
        <v>10</v>
      </c>
      <c r="D14" s="387">
        <v>41.391714469999997</v>
      </c>
      <c r="E14" s="387">
        <v>44.212616170000004</v>
      </c>
      <c r="F14" s="387">
        <v>3.3113371576000001</v>
      </c>
    </row>
    <row r="15" spans="2:6" x14ac:dyDescent="0.25">
      <c r="B15" s="3">
        <v>7</v>
      </c>
      <c r="C15" s="75" t="s">
        <v>6</v>
      </c>
      <c r="D15" s="387">
        <v>14.354770220000001</v>
      </c>
      <c r="E15" s="387">
        <v>13.940421599999999</v>
      </c>
      <c r="F15" s="387">
        <v>1.1483816175999999</v>
      </c>
    </row>
    <row r="16" spans="2:6" x14ac:dyDescent="0.25">
      <c r="B16" s="3">
        <v>8</v>
      </c>
      <c r="C16" s="75" t="s">
        <v>11</v>
      </c>
      <c r="D16" s="387" t="s">
        <v>1155</v>
      </c>
      <c r="E16" s="387" t="s">
        <v>1155</v>
      </c>
      <c r="F16" s="387" t="s">
        <v>1155</v>
      </c>
    </row>
    <row r="17" spans="2:6" x14ac:dyDescent="0.25">
      <c r="B17" s="3" t="s">
        <v>12</v>
      </c>
      <c r="C17" s="75" t="s">
        <v>13</v>
      </c>
      <c r="D17" s="387" t="s">
        <v>1155</v>
      </c>
      <c r="E17" s="387" t="s">
        <v>1155</v>
      </c>
      <c r="F17" s="387" t="s">
        <v>1155</v>
      </c>
    </row>
    <row r="18" spans="2:6" x14ac:dyDescent="0.25">
      <c r="B18" s="3" t="s">
        <v>14</v>
      </c>
      <c r="C18" s="75" t="s">
        <v>15</v>
      </c>
      <c r="D18" s="387">
        <v>27.036944250000001</v>
      </c>
      <c r="E18" s="387">
        <v>30.27219457</v>
      </c>
      <c r="F18" s="387">
        <v>2.16295554</v>
      </c>
    </row>
    <row r="19" spans="2:6" x14ac:dyDescent="0.25">
      <c r="B19" s="3">
        <v>9</v>
      </c>
      <c r="C19" s="75" t="s">
        <v>16</v>
      </c>
      <c r="D19" s="387" t="s">
        <v>1155</v>
      </c>
      <c r="E19" s="387" t="s">
        <v>1155</v>
      </c>
      <c r="F19" s="387" t="s">
        <v>1155</v>
      </c>
    </row>
    <row r="20" spans="2:6" ht="15" hidden="1" customHeight="1" outlineLevel="1" x14ac:dyDescent="0.25">
      <c r="B20" s="3">
        <v>10</v>
      </c>
      <c r="C20" s="4" t="s">
        <v>188</v>
      </c>
      <c r="D20" s="388" t="s">
        <v>1155</v>
      </c>
      <c r="E20" s="388" t="s">
        <v>1155</v>
      </c>
      <c r="F20" s="388" t="s">
        <v>1155</v>
      </c>
    </row>
    <row r="21" spans="2:6" ht="15" hidden="1" customHeight="1" outlineLevel="1" x14ac:dyDescent="0.25">
      <c r="B21" s="3">
        <v>11</v>
      </c>
      <c r="C21" s="4" t="s">
        <v>188</v>
      </c>
      <c r="D21" s="388" t="s">
        <v>1155</v>
      </c>
      <c r="E21" s="388" t="s">
        <v>1155</v>
      </c>
      <c r="F21" s="388" t="s">
        <v>1155</v>
      </c>
    </row>
    <row r="22" spans="2:6" ht="15" hidden="1" customHeight="1" outlineLevel="1" x14ac:dyDescent="0.25">
      <c r="B22" s="3">
        <v>12</v>
      </c>
      <c r="C22" s="4" t="s">
        <v>188</v>
      </c>
      <c r="D22" s="388" t="s">
        <v>1155</v>
      </c>
      <c r="E22" s="388" t="s">
        <v>1155</v>
      </c>
      <c r="F22" s="388" t="s">
        <v>1155</v>
      </c>
    </row>
    <row r="23" spans="2:6" ht="15" hidden="1" customHeight="1" outlineLevel="1" x14ac:dyDescent="0.25">
      <c r="B23" s="3">
        <v>13</v>
      </c>
      <c r="C23" s="4" t="s">
        <v>188</v>
      </c>
      <c r="D23" s="388" t="s">
        <v>1155</v>
      </c>
      <c r="E23" s="388" t="s">
        <v>1155</v>
      </c>
      <c r="F23" s="388" t="s">
        <v>1155</v>
      </c>
    </row>
    <row r="24" spans="2:6" ht="15" hidden="1" customHeight="1" outlineLevel="1" x14ac:dyDescent="0.25">
      <c r="B24" s="3">
        <v>14</v>
      </c>
      <c r="C24" s="4" t="s">
        <v>188</v>
      </c>
      <c r="D24" s="388" t="s">
        <v>1155</v>
      </c>
      <c r="E24" s="388" t="s">
        <v>1155</v>
      </c>
      <c r="F24" s="388" t="s">
        <v>1155</v>
      </c>
    </row>
    <row r="25" spans="2:6" collapsed="1" x14ac:dyDescent="0.25">
      <c r="B25" s="3">
        <v>15</v>
      </c>
      <c r="C25" s="4" t="s">
        <v>17</v>
      </c>
      <c r="D25" s="387" t="s">
        <v>1155</v>
      </c>
      <c r="E25" s="387" t="s">
        <v>1155</v>
      </c>
      <c r="F25" s="387" t="s">
        <v>1155</v>
      </c>
    </row>
    <row r="26" spans="2:6" x14ac:dyDescent="0.25">
      <c r="B26" s="3">
        <v>16</v>
      </c>
      <c r="C26" s="4" t="s">
        <v>18</v>
      </c>
      <c r="D26" s="387" t="s">
        <v>1155</v>
      </c>
      <c r="E26" s="387" t="s">
        <v>1155</v>
      </c>
      <c r="F26" s="387" t="s">
        <v>1155</v>
      </c>
    </row>
    <row r="27" spans="2:6" x14ac:dyDescent="0.25">
      <c r="B27" s="3">
        <v>17</v>
      </c>
      <c r="C27" s="75" t="s">
        <v>19</v>
      </c>
      <c r="D27" s="387" t="s">
        <v>1155</v>
      </c>
      <c r="E27" s="387" t="s">
        <v>1155</v>
      </c>
      <c r="F27" s="387" t="s">
        <v>1155</v>
      </c>
    </row>
    <row r="28" spans="2:6" x14ac:dyDescent="0.25">
      <c r="B28" s="3">
        <v>18</v>
      </c>
      <c r="C28" s="75" t="s">
        <v>20</v>
      </c>
      <c r="D28" s="387" t="s">
        <v>1155</v>
      </c>
      <c r="E28" s="387" t="s">
        <v>1155</v>
      </c>
      <c r="F28" s="387" t="s">
        <v>1155</v>
      </c>
    </row>
    <row r="29" spans="2:6" x14ac:dyDescent="0.25">
      <c r="B29" s="3">
        <v>19</v>
      </c>
      <c r="C29" s="75" t="s">
        <v>21</v>
      </c>
      <c r="D29" s="387" t="s">
        <v>1155</v>
      </c>
      <c r="E29" s="387" t="s">
        <v>1155</v>
      </c>
      <c r="F29" s="387" t="s">
        <v>1155</v>
      </c>
    </row>
    <row r="30" spans="2:6" x14ac:dyDescent="0.25">
      <c r="B30" s="3" t="s">
        <v>22</v>
      </c>
      <c r="C30" s="75" t="s">
        <v>1029</v>
      </c>
      <c r="D30" s="387" t="s">
        <v>1155</v>
      </c>
      <c r="E30" s="387" t="s">
        <v>1155</v>
      </c>
      <c r="F30" s="387" t="s">
        <v>1155</v>
      </c>
    </row>
    <row r="31" spans="2:6" x14ac:dyDescent="0.25">
      <c r="B31" s="3">
        <v>20</v>
      </c>
      <c r="C31" s="4" t="s">
        <v>23</v>
      </c>
      <c r="D31" s="387" t="s">
        <v>1155</v>
      </c>
      <c r="E31" s="387" t="s">
        <v>1155</v>
      </c>
      <c r="F31" s="387" t="s">
        <v>1155</v>
      </c>
    </row>
    <row r="32" spans="2:6" x14ac:dyDescent="0.25">
      <c r="B32" s="3">
        <v>21</v>
      </c>
      <c r="C32" s="75" t="s">
        <v>6</v>
      </c>
      <c r="D32" s="387" t="s">
        <v>1155</v>
      </c>
      <c r="E32" s="387" t="s">
        <v>1155</v>
      </c>
      <c r="F32" s="387" t="s">
        <v>1155</v>
      </c>
    </row>
    <row r="33" spans="2:6" x14ac:dyDescent="0.25">
      <c r="B33" s="3">
        <v>22</v>
      </c>
      <c r="C33" s="75" t="s">
        <v>24</v>
      </c>
      <c r="D33" s="387" t="s">
        <v>1155</v>
      </c>
      <c r="E33" s="387" t="s">
        <v>1155</v>
      </c>
      <c r="F33" s="387" t="s">
        <v>1155</v>
      </c>
    </row>
    <row r="34" spans="2:6" x14ac:dyDescent="0.25">
      <c r="B34" s="3" t="s">
        <v>25</v>
      </c>
      <c r="C34" s="4" t="s">
        <v>26</v>
      </c>
      <c r="D34" s="387" t="s">
        <v>1155</v>
      </c>
      <c r="E34" s="387" t="s">
        <v>1155</v>
      </c>
      <c r="F34" s="387" t="s">
        <v>1155</v>
      </c>
    </row>
    <row r="35" spans="2:6" x14ac:dyDescent="0.25">
      <c r="B35" s="3">
        <v>23</v>
      </c>
      <c r="C35" s="4" t="s">
        <v>27</v>
      </c>
      <c r="D35" s="388">
        <v>1411.298125</v>
      </c>
      <c r="E35" s="388">
        <v>1454.4212500000001</v>
      </c>
      <c r="F35" s="388">
        <v>112.90385000000001</v>
      </c>
    </row>
    <row r="36" spans="2:6" x14ac:dyDescent="0.25">
      <c r="B36" s="3" t="s">
        <v>28</v>
      </c>
      <c r="C36" s="4" t="s">
        <v>29</v>
      </c>
      <c r="D36" s="387">
        <v>1411.298125</v>
      </c>
      <c r="E36" s="387">
        <v>1454.4212500000001</v>
      </c>
      <c r="F36" s="387">
        <v>112.90385000000001</v>
      </c>
    </row>
    <row r="37" spans="2:6" x14ac:dyDescent="0.25">
      <c r="B37" s="3" t="s">
        <v>30</v>
      </c>
      <c r="C37" s="4" t="s">
        <v>31</v>
      </c>
      <c r="D37" s="387" t="s">
        <v>1155</v>
      </c>
      <c r="E37" s="387" t="s">
        <v>1155</v>
      </c>
      <c r="F37" s="387" t="s">
        <v>1155</v>
      </c>
    </row>
    <row r="38" spans="2:6" x14ac:dyDescent="0.25">
      <c r="B38" s="3" t="s">
        <v>32</v>
      </c>
      <c r="C38" s="4" t="s">
        <v>33</v>
      </c>
      <c r="D38" s="387" t="s">
        <v>1155</v>
      </c>
      <c r="E38" s="387" t="s">
        <v>1155</v>
      </c>
      <c r="F38" s="387" t="s">
        <v>1155</v>
      </c>
    </row>
    <row r="39" spans="2:6" ht="30" x14ac:dyDescent="0.25">
      <c r="B39" s="3">
        <v>24</v>
      </c>
      <c r="C39" s="4" t="s">
        <v>1030</v>
      </c>
      <c r="D39" s="387">
        <v>572.06032514999993</v>
      </c>
      <c r="E39" s="387">
        <v>630.46259408000003</v>
      </c>
      <c r="F39" s="387">
        <v>45.764826012</v>
      </c>
    </row>
    <row r="40" spans="2:6" ht="15" hidden="1" customHeight="1" outlineLevel="1" x14ac:dyDescent="0.25">
      <c r="B40" s="3">
        <v>25</v>
      </c>
      <c r="C40" s="4" t="s">
        <v>188</v>
      </c>
      <c r="D40" s="388" t="s">
        <v>1155</v>
      </c>
      <c r="E40" s="388" t="s">
        <v>1155</v>
      </c>
      <c r="F40" s="388" t="s">
        <v>1155</v>
      </c>
    </row>
    <row r="41" spans="2:6" ht="15" hidden="1" customHeight="1" outlineLevel="1" x14ac:dyDescent="0.25">
      <c r="B41" s="3">
        <v>26</v>
      </c>
      <c r="C41" s="4" t="s">
        <v>188</v>
      </c>
      <c r="D41" s="388" t="s">
        <v>1155</v>
      </c>
      <c r="E41" s="388" t="s">
        <v>1155</v>
      </c>
      <c r="F41" s="388" t="s">
        <v>1155</v>
      </c>
    </row>
    <row r="42" spans="2:6" ht="15" hidden="1" customHeight="1" outlineLevel="1" x14ac:dyDescent="0.25">
      <c r="B42" s="3">
        <v>27</v>
      </c>
      <c r="C42" s="4" t="s">
        <v>188</v>
      </c>
      <c r="D42" s="388" t="s">
        <v>1155</v>
      </c>
      <c r="E42" s="388" t="s">
        <v>1155</v>
      </c>
      <c r="F42" s="388" t="s">
        <v>1155</v>
      </c>
    </row>
    <row r="43" spans="2:6" ht="15" hidden="1" customHeight="1" outlineLevel="1" x14ac:dyDescent="0.25">
      <c r="B43" s="3">
        <v>28</v>
      </c>
      <c r="C43" s="4" t="s">
        <v>188</v>
      </c>
      <c r="D43" s="388" t="s">
        <v>1155</v>
      </c>
      <c r="E43" s="388" t="s">
        <v>1155</v>
      </c>
      <c r="F43" s="388" t="s">
        <v>1155</v>
      </c>
    </row>
    <row r="44" spans="2:6" collapsed="1" x14ac:dyDescent="0.25">
      <c r="B44" s="117">
        <v>29</v>
      </c>
      <c r="C44" s="131" t="s">
        <v>34</v>
      </c>
      <c r="D44" s="389">
        <v>19086.996463849999</v>
      </c>
      <c r="E44" s="389">
        <v>21189.966993549999</v>
      </c>
      <c r="F44" s="389">
        <v>1526.9597171079997</v>
      </c>
    </row>
    <row r="45" spans="2:6" x14ac:dyDescent="0.25">
      <c r="D45" s="10"/>
    </row>
  </sheetData>
  <mergeCells count="4">
    <mergeCell ref="D5:E5"/>
    <mergeCell ref="B5:C7"/>
    <mergeCell ref="B2:F2"/>
    <mergeCell ref="E3:F3"/>
  </mergeCells>
  <hyperlinks>
    <hyperlink ref="E3" location="Contents!A1" display="Back to contents page" xr:uid="{9275CA09-759A-4AF7-B63B-6D02D84DE189}"/>
  </hyperlinks>
  <pageMargins left="0.7" right="0.7" top="0.75" bottom="0.75" header="0.3" footer="0.3"/>
  <pageSetup paperSize="9" scale="87"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F7D8-BC90-40E9-B9D4-DDA750D146EB}">
  <sheetPr>
    <pageSetUpPr fitToPage="1"/>
  </sheetPr>
  <dimension ref="B2:K19"/>
  <sheetViews>
    <sheetView showGridLines="0" zoomScale="80" zoomScaleNormal="80" workbookViewId="0">
      <selection activeCell="D4" sqref="D4"/>
    </sheetView>
  </sheetViews>
  <sheetFormatPr baseColWidth="10" defaultRowHeight="15" x14ac:dyDescent="0.25"/>
  <cols>
    <col min="1" max="1" width="3.85546875" customWidth="1"/>
    <col min="3" max="3" width="48.7109375" customWidth="1"/>
    <col min="8" max="8" width="16.140625" customWidth="1"/>
    <col min="9" max="9" width="22.28515625" customWidth="1"/>
    <col min="11" max="11" width="30.7109375" customWidth="1"/>
  </cols>
  <sheetData>
    <row r="2" spans="2:11" ht="18.75" x14ac:dyDescent="0.3">
      <c r="B2" s="537" t="s">
        <v>1296</v>
      </c>
      <c r="C2" s="537"/>
      <c r="D2" s="537"/>
      <c r="E2" s="537"/>
      <c r="F2" s="537"/>
      <c r="G2" s="537"/>
      <c r="H2" s="537"/>
      <c r="I2" s="537"/>
      <c r="J2" s="537"/>
      <c r="K2" s="537"/>
    </row>
    <row r="3" spans="2:11" ht="18.75" x14ac:dyDescent="0.25">
      <c r="B3" s="22"/>
      <c r="K3" s="276" t="s">
        <v>1150</v>
      </c>
    </row>
    <row r="4" spans="2:11" x14ac:dyDescent="0.25">
      <c r="B4" s="95"/>
      <c r="D4" s="499">
        <f>Contents!G7</f>
        <v>44926</v>
      </c>
    </row>
    <row r="5" spans="2:11" x14ac:dyDescent="0.25">
      <c r="B5" s="102"/>
      <c r="C5" s="102"/>
      <c r="D5" s="9" t="s">
        <v>2</v>
      </c>
      <c r="E5" s="9" t="s">
        <v>3</v>
      </c>
      <c r="F5" s="9" t="s">
        <v>4</v>
      </c>
      <c r="G5" s="9" t="s">
        <v>36</v>
      </c>
      <c r="H5" s="9" t="s">
        <v>37</v>
      </c>
      <c r="I5" s="9" t="s">
        <v>85</v>
      </c>
      <c r="J5" s="9" t="s">
        <v>86</v>
      </c>
      <c r="K5" s="9" t="s">
        <v>137</v>
      </c>
    </row>
    <row r="6" spans="2:11" ht="56.25" customHeight="1" x14ac:dyDescent="0.25">
      <c r="B6" s="102"/>
      <c r="C6" s="102"/>
      <c r="D6" s="553" t="s">
        <v>612</v>
      </c>
      <c r="E6" s="553"/>
      <c r="F6" s="553"/>
      <c r="G6" s="553"/>
      <c r="H6" s="587" t="s">
        <v>556</v>
      </c>
      <c r="I6" s="587"/>
      <c r="J6" s="640" t="s">
        <v>613</v>
      </c>
      <c r="K6" s="553"/>
    </row>
    <row r="7" spans="2:11" x14ac:dyDescent="0.25">
      <c r="B7" s="102"/>
      <c r="C7" s="102"/>
      <c r="D7" s="587" t="s">
        <v>614</v>
      </c>
      <c r="E7" s="640" t="s">
        <v>615</v>
      </c>
      <c r="F7" s="553"/>
      <c r="G7" s="553"/>
      <c r="H7" s="553" t="s">
        <v>616</v>
      </c>
      <c r="I7" s="553" t="s">
        <v>617</v>
      </c>
      <c r="J7" s="363"/>
      <c r="K7" s="553" t="s">
        <v>618</v>
      </c>
    </row>
    <row r="8" spans="2:11" ht="47.25" customHeight="1" x14ac:dyDescent="0.25">
      <c r="B8" s="102"/>
      <c r="C8" s="102"/>
      <c r="D8" s="587"/>
      <c r="E8" s="362"/>
      <c r="F8" s="2" t="s">
        <v>619</v>
      </c>
      <c r="G8" s="2" t="s">
        <v>620</v>
      </c>
      <c r="H8" s="553"/>
      <c r="I8" s="553"/>
      <c r="J8" s="362"/>
      <c r="K8" s="553"/>
    </row>
    <row r="9" spans="2:11" ht="30" x14ac:dyDescent="0.25">
      <c r="B9" s="349" t="s">
        <v>568</v>
      </c>
      <c r="C9" s="16" t="s">
        <v>569</v>
      </c>
      <c r="D9" s="226">
        <v>0</v>
      </c>
      <c r="E9" s="226">
        <v>0</v>
      </c>
      <c r="F9" s="226">
        <v>0</v>
      </c>
      <c r="G9" s="347">
        <v>0</v>
      </c>
      <c r="H9" s="347">
        <v>0</v>
      </c>
      <c r="I9" s="347">
        <v>0</v>
      </c>
      <c r="J9" s="347">
        <v>0</v>
      </c>
      <c r="K9" s="347">
        <v>0</v>
      </c>
    </row>
    <row r="10" spans="2:11" x14ac:dyDescent="0.25">
      <c r="B10" s="349" t="s">
        <v>329</v>
      </c>
      <c r="C10" s="16" t="s">
        <v>570</v>
      </c>
      <c r="D10" s="226">
        <v>253.99332000000001</v>
      </c>
      <c r="E10" s="226">
        <v>19.262761000000001</v>
      </c>
      <c r="F10" s="226">
        <v>19.262761000000001</v>
      </c>
      <c r="G10" s="347">
        <v>8.5147E-2</v>
      </c>
      <c r="H10" s="347">
        <v>-1.528815</v>
      </c>
      <c r="I10" s="347">
        <v>-5.3851999999999997E-2</v>
      </c>
      <c r="J10" s="347">
        <v>267.20682799999997</v>
      </c>
      <c r="K10" s="347">
        <v>18.904874</v>
      </c>
    </row>
    <row r="11" spans="2:11" x14ac:dyDescent="0.25">
      <c r="B11" s="350" t="s">
        <v>331</v>
      </c>
      <c r="C11" s="351" t="s">
        <v>571</v>
      </c>
      <c r="D11" s="226">
        <v>0</v>
      </c>
      <c r="E11" s="226">
        <v>0</v>
      </c>
      <c r="F11" s="226">
        <v>0</v>
      </c>
      <c r="G11" s="226">
        <v>0</v>
      </c>
      <c r="H11" s="226">
        <v>0</v>
      </c>
      <c r="I11" s="226">
        <v>0</v>
      </c>
      <c r="J11" s="347">
        <v>0</v>
      </c>
      <c r="K11" s="347">
        <v>0</v>
      </c>
    </row>
    <row r="12" spans="2:11" x14ac:dyDescent="0.25">
      <c r="B12" s="350" t="s">
        <v>572</v>
      </c>
      <c r="C12" s="351" t="s">
        <v>573</v>
      </c>
      <c r="D12" s="226">
        <v>0</v>
      </c>
      <c r="E12" s="226">
        <v>0</v>
      </c>
      <c r="F12" s="226">
        <v>0</v>
      </c>
      <c r="G12" s="226">
        <v>0</v>
      </c>
      <c r="H12" s="226">
        <v>0</v>
      </c>
      <c r="I12" s="226">
        <v>0</v>
      </c>
      <c r="J12" s="347">
        <v>0</v>
      </c>
      <c r="K12" s="347">
        <v>0</v>
      </c>
    </row>
    <row r="13" spans="2:11" x14ac:dyDescent="0.25">
      <c r="B13" s="350" t="s">
        <v>574</v>
      </c>
      <c r="C13" s="351" t="s">
        <v>575</v>
      </c>
      <c r="D13" s="226">
        <v>0</v>
      </c>
      <c r="E13" s="226">
        <v>0</v>
      </c>
      <c r="F13" s="226">
        <v>0</v>
      </c>
      <c r="G13" s="226">
        <v>0</v>
      </c>
      <c r="H13" s="226">
        <v>0</v>
      </c>
      <c r="I13" s="226">
        <v>0</v>
      </c>
      <c r="J13" s="347">
        <v>0</v>
      </c>
      <c r="K13" s="347">
        <v>0</v>
      </c>
    </row>
    <row r="14" spans="2:11" x14ac:dyDescent="0.25">
      <c r="B14" s="350" t="s">
        <v>576</v>
      </c>
      <c r="C14" s="351" t="s">
        <v>577</v>
      </c>
      <c r="D14" s="226">
        <v>0</v>
      </c>
      <c r="E14" s="226">
        <v>0</v>
      </c>
      <c r="F14" s="226">
        <v>0</v>
      </c>
      <c r="G14" s="226">
        <v>0</v>
      </c>
      <c r="H14" s="226">
        <v>0</v>
      </c>
      <c r="I14" s="226">
        <v>0</v>
      </c>
      <c r="J14" s="347">
        <v>0</v>
      </c>
      <c r="K14" s="347">
        <v>0</v>
      </c>
    </row>
    <row r="15" spans="2:11" x14ac:dyDescent="0.25">
      <c r="B15" s="350" t="s">
        <v>578</v>
      </c>
      <c r="C15" s="351" t="s">
        <v>579</v>
      </c>
      <c r="D15" s="226">
        <v>10.505953999999999</v>
      </c>
      <c r="E15" s="226">
        <v>0</v>
      </c>
      <c r="F15" s="226">
        <v>0</v>
      </c>
      <c r="G15" s="226">
        <v>0</v>
      </c>
      <c r="H15" s="226">
        <v>-6.463E-3</v>
      </c>
      <c r="I15" s="226">
        <v>0</v>
      </c>
      <c r="J15" s="347">
        <v>8.6937259999999998</v>
      </c>
      <c r="K15" s="347">
        <v>0</v>
      </c>
    </row>
    <row r="16" spans="2:11" x14ac:dyDescent="0.25">
      <c r="B16" s="350" t="s">
        <v>580</v>
      </c>
      <c r="C16" s="351" t="s">
        <v>583</v>
      </c>
      <c r="D16" s="226">
        <v>243.48736600000001</v>
      </c>
      <c r="E16" s="226">
        <v>19.262761000000001</v>
      </c>
      <c r="F16" s="226">
        <v>19.262761000000001</v>
      </c>
      <c r="G16" s="226">
        <v>8.5147E-2</v>
      </c>
      <c r="H16" s="226">
        <v>-1.5223519999999999</v>
      </c>
      <c r="I16" s="226">
        <v>-5.3851999999999997E-2</v>
      </c>
      <c r="J16" s="347">
        <v>258.513102</v>
      </c>
      <c r="K16" s="347">
        <v>18.904874</v>
      </c>
    </row>
    <row r="17" spans="2:11" x14ac:dyDescent="0.25">
      <c r="B17" s="349" t="s">
        <v>582</v>
      </c>
      <c r="C17" s="16" t="s">
        <v>621</v>
      </c>
      <c r="D17" s="226">
        <v>0</v>
      </c>
      <c r="E17" s="226">
        <v>0</v>
      </c>
      <c r="F17" s="226">
        <v>0</v>
      </c>
      <c r="G17" s="226">
        <v>0</v>
      </c>
      <c r="H17" s="226">
        <v>0</v>
      </c>
      <c r="I17" s="226">
        <v>0</v>
      </c>
      <c r="J17" s="347">
        <v>0</v>
      </c>
      <c r="K17" s="347">
        <v>0</v>
      </c>
    </row>
    <row r="18" spans="2:11" x14ac:dyDescent="0.25">
      <c r="B18" s="349" t="s">
        <v>584</v>
      </c>
      <c r="C18" s="16" t="s">
        <v>622</v>
      </c>
      <c r="D18" s="226">
        <v>0</v>
      </c>
      <c r="E18" s="226">
        <v>0</v>
      </c>
      <c r="F18" s="226">
        <v>0</v>
      </c>
      <c r="G18" s="347">
        <v>0</v>
      </c>
      <c r="H18" s="347">
        <v>0</v>
      </c>
      <c r="I18" s="347">
        <v>0</v>
      </c>
      <c r="J18" s="347">
        <v>0</v>
      </c>
      <c r="K18" s="347">
        <v>0</v>
      </c>
    </row>
    <row r="19" spans="2:11" x14ac:dyDescent="0.25">
      <c r="B19" s="352">
        <v>100</v>
      </c>
      <c r="C19" s="353" t="s">
        <v>34</v>
      </c>
      <c r="D19" s="229">
        <v>253.99332000000001</v>
      </c>
      <c r="E19" s="229">
        <v>19.262761000000001</v>
      </c>
      <c r="F19" s="229">
        <v>19.262761000000001</v>
      </c>
      <c r="G19" s="348">
        <v>8.5147E-2</v>
      </c>
      <c r="H19" s="348">
        <v>-1.528815</v>
      </c>
      <c r="I19" s="348">
        <v>-5.3851999999999997E-2</v>
      </c>
      <c r="J19" s="348">
        <v>267.20682799999997</v>
      </c>
      <c r="K19" s="348">
        <v>18.904874</v>
      </c>
    </row>
  </sheetData>
  <mergeCells count="9">
    <mergeCell ref="B2:K2"/>
    <mergeCell ref="D6:G6"/>
    <mergeCell ref="H6:I6"/>
    <mergeCell ref="J6:K6"/>
    <mergeCell ref="D7:D8"/>
    <mergeCell ref="E7:G7"/>
    <mergeCell ref="H7:H8"/>
    <mergeCell ref="I7:I8"/>
    <mergeCell ref="K7:K8"/>
  </mergeCells>
  <hyperlinks>
    <hyperlink ref="K3" location="Contents!A1" display="Back to contents page" xr:uid="{556686BB-C02A-4599-A777-4C67E6D183D2}"/>
  </hyperlinks>
  <pageMargins left="0.7" right="0.7" top="0.75" bottom="0.75" header="0.3" footer="0.3"/>
  <pageSetup paperSize="9" scale="68" orientation="landscape"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44E12-945E-4CD0-8D12-B257B2B4721E}">
  <sheetPr>
    <pageSetUpPr fitToPage="1"/>
  </sheetPr>
  <dimension ref="B2:O33"/>
  <sheetViews>
    <sheetView showGridLines="0" zoomScale="80" zoomScaleNormal="80" workbookViewId="0">
      <selection activeCell="D4" sqref="D4"/>
    </sheetView>
  </sheetViews>
  <sheetFormatPr baseColWidth="10" defaultRowHeight="15" x14ac:dyDescent="0.25"/>
  <cols>
    <col min="1" max="1" width="4" customWidth="1"/>
    <col min="3" max="3" width="44" customWidth="1"/>
    <col min="4" max="15" width="14.5703125" customWidth="1"/>
  </cols>
  <sheetData>
    <row r="2" spans="2:15" ht="18.75" x14ac:dyDescent="0.3">
      <c r="B2" s="537" t="s">
        <v>1297</v>
      </c>
      <c r="C2" s="537"/>
      <c r="D2" s="537"/>
      <c r="E2" s="537"/>
      <c r="F2" s="537"/>
      <c r="G2" s="537"/>
      <c r="H2" s="537"/>
      <c r="I2" s="537"/>
      <c r="J2" s="537"/>
      <c r="K2" s="537"/>
      <c r="L2" s="537"/>
      <c r="M2" s="537"/>
      <c r="N2" s="537"/>
      <c r="O2" s="537"/>
    </row>
    <row r="3" spans="2:15" x14ac:dyDescent="0.25">
      <c r="N3" s="538" t="s">
        <v>1150</v>
      </c>
      <c r="O3" s="538"/>
    </row>
    <row r="4" spans="2:15" x14ac:dyDescent="0.25">
      <c r="B4" s="95"/>
      <c r="D4" s="499">
        <f>Contents!G7</f>
        <v>44926</v>
      </c>
    </row>
    <row r="5" spans="2:15" x14ac:dyDescent="0.25">
      <c r="B5" s="102"/>
      <c r="C5" s="102"/>
      <c r="D5" s="9" t="s">
        <v>2</v>
      </c>
      <c r="E5" s="9" t="s">
        <v>3</v>
      </c>
      <c r="F5" s="9" t="s">
        <v>4</v>
      </c>
      <c r="G5" s="9" t="s">
        <v>36</v>
      </c>
      <c r="H5" s="9" t="s">
        <v>37</v>
      </c>
      <c r="I5" s="9" t="s">
        <v>85</v>
      </c>
      <c r="J5" s="9" t="s">
        <v>86</v>
      </c>
      <c r="K5" s="9" t="s">
        <v>137</v>
      </c>
      <c r="L5" s="9" t="s">
        <v>293</v>
      </c>
      <c r="M5" s="9" t="s">
        <v>308</v>
      </c>
      <c r="N5" s="9" t="s">
        <v>309</v>
      </c>
      <c r="O5" s="9" t="s">
        <v>296</v>
      </c>
    </row>
    <row r="6" spans="2:15" x14ac:dyDescent="0.25">
      <c r="B6" s="102"/>
      <c r="C6" s="102"/>
      <c r="D6" s="587" t="s">
        <v>555</v>
      </c>
      <c r="E6" s="587"/>
      <c r="F6" s="587"/>
      <c r="G6" s="587"/>
      <c r="H6" s="587"/>
      <c r="I6" s="587"/>
      <c r="J6" s="587"/>
      <c r="K6" s="587"/>
      <c r="L6" s="587"/>
      <c r="M6" s="587"/>
      <c r="N6" s="587"/>
      <c r="O6" s="587"/>
    </row>
    <row r="7" spans="2:15" x14ac:dyDescent="0.25">
      <c r="B7" s="102"/>
      <c r="C7" s="102"/>
      <c r="D7" s="640" t="s">
        <v>559</v>
      </c>
      <c r="E7" s="553"/>
      <c r="F7" s="553"/>
      <c r="G7" s="640" t="s">
        <v>560</v>
      </c>
      <c r="H7" s="553"/>
      <c r="I7" s="553"/>
      <c r="J7" s="553"/>
      <c r="K7" s="553"/>
      <c r="L7" s="553"/>
      <c r="M7" s="553"/>
      <c r="N7" s="553"/>
      <c r="O7" s="553"/>
    </row>
    <row r="8" spans="2:15" x14ac:dyDescent="0.25">
      <c r="B8" s="644"/>
      <c r="C8" s="644"/>
      <c r="D8" s="645"/>
      <c r="E8" s="553" t="s">
        <v>623</v>
      </c>
      <c r="F8" s="553" t="s">
        <v>632</v>
      </c>
      <c r="G8" s="645"/>
      <c r="H8" s="553" t="s">
        <v>624</v>
      </c>
      <c r="I8" s="553" t="s">
        <v>625</v>
      </c>
      <c r="J8" s="553" t="s">
        <v>626</v>
      </c>
      <c r="K8" s="553" t="s">
        <v>627</v>
      </c>
      <c r="L8" s="553" t="s">
        <v>628</v>
      </c>
      <c r="M8" s="553" t="s">
        <v>629</v>
      </c>
      <c r="N8" s="553" t="s">
        <v>630</v>
      </c>
      <c r="O8" s="553" t="s">
        <v>619</v>
      </c>
    </row>
    <row r="9" spans="2:15" ht="46.5" customHeight="1" x14ac:dyDescent="0.25">
      <c r="B9" s="644"/>
      <c r="C9" s="644"/>
      <c r="D9" s="646"/>
      <c r="E9" s="553"/>
      <c r="F9" s="553"/>
      <c r="G9" s="647"/>
      <c r="H9" s="553"/>
      <c r="I9" s="553"/>
      <c r="J9" s="553"/>
      <c r="K9" s="553"/>
      <c r="L9" s="553"/>
      <c r="M9" s="553"/>
      <c r="N9" s="553"/>
      <c r="O9" s="553"/>
    </row>
    <row r="10" spans="2:15" x14ac:dyDescent="0.25">
      <c r="B10" s="102"/>
      <c r="C10" s="102"/>
      <c r="D10" s="361"/>
      <c r="E10" s="553"/>
      <c r="F10" s="553"/>
      <c r="G10" s="647"/>
      <c r="H10" s="553"/>
      <c r="I10" s="553"/>
      <c r="J10" s="553"/>
      <c r="K10" s="553"/>
      <c r="L10" s="553"/>
      <c r="M10" s="553"/>
      <c r="N10" s="553"/>
      <c r="O10" s="553"/>
    </row>
    <row r="11" spans="2:15" ht="30" x14ac:dyDescent="0.25">
      <c r="B11" s="349" t="s">
        <v>568</v>
      </c>
      <c r="C11" s="16" t="s">
        <v>569</v>
      </c>
      <c r="D11" s="226">
        <v>485.98161399999998</v>
      </c>
      <c r="E11" s="226">
        <v>485.98161399999998</v>
      </c>
      <c r="F11" s="226">
        <v>0</v>
      </c>
      <c r="G11" s="226">
        <v>0</v>
      </c>
      <c r="H11" s="226">
        <v>0</v>
      </c>
      <c r="I11" s="226">
        <v>0</v>
      </c>
      <c r="J11" s="226">
        <v>0</v>
      </c>
      <c r="K11" s="226">
        <v>0</v>
      </c>
      <c r="L11" s="226">
        <v>0</v>
      </c>
      <c r="M11" s="226">
        <v>0</v>
      </c>
      <c r="N11" s="226">
        <v>0</v>
      </c>
      <c r="O11" s="226">
        <v>0</v>
      </c>
    </row>
    <row r="12" spans="2:15" x14ac:dyDescent="0.25">
      <c r="B12" s="349" t="s">
        <v>329</v>
      </c>
      <c r="C12" s="16" t="s">
        <v>570</v>
      </c>
      <c r="D12" s="226">
        <v>36695.279026999997</v>
      </c>
      <c r="E12" s="226">
        <v>36643.336399</v>
      </c>
      <c r="F12" s="226">
        <v>51.942627999999999</v>
      </c>
      <c r="G12" s="226">
        <v>216.81124399999999</v>
      </c>
      <c r="H12" s="226">
        <v>62.033614</v>
      </c>
      <c r="I12" s="226">
        <v>14.52999</v>
      </c>
      <c r="J12" s="226">
        <v>16.3188</v>
      </c>
      <c r="K12" s="226">
        <v>22.805192999999999</v>
      </c>
      <c r="L12" s="226">
        <v>55.101514999999999</v>
      </c>
      <c r="M12" s="226">
        <v>32.401457999999998</v>
      </c>
      <c r="N12" s="226">
        <v>13.620673999999999</v>
      </c>
      <c r="O12" s="226">
        <v>1.7929139999999999</v>
      </c>
    </row>
    <row r="13" spans="2:15" x14ac:dyDescent="0.25">
      <c r="B13" s="350" t="s">
        <v>331</v>
      </c>
      <c r="C13" s="351" t="s">
        <v>571</v>
      </c>
      <c r="D13" s="226">
        <v>0</v>
      </c>
      <c r="E13" s="226">
        <v>0</v>
      </c>
      <c r="F13" s="226">
        <v>0</v>
      </c>
      <c r="G13" s="226">
        <v>0</v>
      </c>
      <c r="H13" s="226">
        <v>0</v>
      </c>
      <c r="I13" s="226">
        <v>0</v>
      </c>
      <c r="J13" s="226">
        <v>0</v>
      </c>
      <c r="K13" s="226">
        <v>0</v>
      </c>
      <c r="L13" s="226">
        <v>0</v>
      </c>
      <c r="M13" s="226">
        <v>0</v>
      </c>
      <c r="N13" s="226">
        <v>0</v>
      </c>
      <c r="O13" s="226">
        <v>0</v>
      </c>
    </row>
    <row r="14" spans="2:15" x14ac:dyDescent="0.25">
      <c r="B14" s="350" t="s">
        <v>572</v>
      </c>
      <c r="C14" s="351" t="s">
        <v>573</v>
      </c>
      <c r="D14" s="226">
        <v>7.1027969999999998</v>
      </c>
      <c r="E14" s="226">
        <v>7.1027969999999998</v>
      </c>
      <c r="F14" s="226">
        <v>0</v>
      </c>
      <c r="G14" s="226">
        <v>0</v>
      </c>
      <c r="H14" s="226">
        <v>0</v>
      </c>
      <c r="I14" s="226">
        <v>0</v>
      </c>
      <c r="J14" s="226">
        <v>0</v>
      </c>
      <c r="K14" s="226">
        <v>0</v>
      </c>
      <c r="L14" s="226">
        <v>0</v>
      </c>
      <c r="M14" s="226">
        <v>0</v>
      </c>
      <c r="N14" s="226">
        <v>0</v>
      </c>
      <c r="O14" s="226">
        <v>0</v>
      </c>
    </row>
    <row r="15" spans="2:15" x14ac:dyDescent="0.25">
      <c r="B15" s="350" t="s">
        <v>574</v>
      </c>
      <c r="C15" s="351" t="s">
        <v>575</v>
      </c>
      <c r="D15" s="226">
        <v>0</v>
      </c>
      <c r="E15" s="226">
        <v>0</v>
      </c>
      <c r="F15" s="226">
        <v>0</v>
      </c>
      <c r="G15" s="226">
        <v>0</v>
      </c>
      <c r="H15" s="226">
        <v>0</v>
      </c>
      <c r="I15" s="226">
        <v>0</v>
      </c>
      <c r="J15" s="226">
        <v>0</v>
      </c>
      <c r="K15" s="226">
        <v>0</v>
      </c>
      <c r="L15" s="226">
        <v>0</v>
      </c>
      <c r="M15" s="226">
        <v>0</v>
      </c>
      <c r="N15" s="226">
        <v>0</v>
      </c>
      <c r="O15" s="226">
        <v>0</v>
      </c>
    </row>
    <row r="16" spans="2:15" x14ac:dyDescent="0.25">
      <c r="B16" s="350" t="s">
        <v>576</v>
      </c>
      <c r="C16" s="351" t="s">
        <v>577</v>
      </c>
      <c r="D16" s="226">
        <v>7.096088</v>
      </c>
      <c r="E16" s="226">
        <v>7.096088</v>
      </c>
      <c r="F16" s="226">
        <v>0</v>
      </c>
      <c r="G16" s="226">
        <v>0</v>
      </c>
      <c r="H16" s="226">
        <v>0</v>
      </c>
      <c r="I16" s="226">
        <v>0</v>
      </c>
      <c r="J16" s="226">
        <v>0</v>
      </c>
      <c r="K16" s="226">
        <v>0</v>
      </c>
      <c r="L16" s="226">
        <v>0</v>
      </c>
      <c r="M16" s="226">
        <v>0</v>
      </c>
      <c r="N16" s="226">
        <v>0</v>
      </c>
      <c r="O16" s="226">
        <v>0</v>
      </c>
    </row>
    <row r="17" spans="2:15" x14ac:dyDescent="0.25">
      <c r="B17" s="350" t="s">
        <v>578</v>
      </c>
      <c r="C17" s="351" t="s">
        <v>579</v>
      </c>
      <c r="D17" s="226">
        <v>2884.6682369999999</v>
      </c>
      <c r="E17" s="226">
        <v>2882.5998549999999</v>
      </c>
      <c r="F17" s="226">
        <v>2.0683820000000002</v>
      </c>
      <c r="G17" s="226">
        <v>8.3448239999999991</v>
      </c>
      <c r="H17" s="226">
        <v>0.69952800000000004</v>
      </c>
      <c r="I17" s="226">
        <v>4.8212999999999999E-2</v>
      </c>
      <c r="J17" s="226">
        <v>0.65781900000000004</v>
      </c>
      <c r="K17" s="226">
        <v>6.1597999999999997</v>
      </c>
      <c r="L17" s="226">
        <v>0.38254300000000002</v>
      </c>
      <c r="M17" s="226">
        <v>0.39692100000000002</v>
      </c>
      <c r="N17" s="226">
        <v>0</v>
      </c>
      <c r="O17" s="226">
        <v>0</v>
      </c>
    </row>
    <row r="18" spans="2:15" x14ac:dyDescent="0.25">
      <c r="B18" s="350" t="s">
        <v>580</v>
      </c>
      <c r="C18" s="351" t="s">
        <v>631</v>
      </c>
      <c r="D18" s="226">
        <v>2884.6682369999999</v>
      </c>
      <c r="E18" s="226">
        <v>2882.5998549999999</v>
      </c>
      <c r="F18" s="226">
        <v>2.0683820000000002</v>
      </c>
      <c r="G18" s="226">
        <v>8.3448239999999991</v>
      </c>
      <c r="H18" s="226">
        <v>0.69952800000000004</v>
      </c>
      <c r="I18" s="226">
        <v>4.8212999999999999E-2</v>
      </c>
      <c r="J18" s="226">
        <v>0.65781900000000004</v>
      </c>
      <c r="K18" s="226">
        <v>6.1597999999999997</v>
      </c>
      <c r="L18" s="226">
        <v>0.38254300000000002</v>
      </c>
      <c r="M18" s="226">
        <v>0.39692100000000002</v>
      </c>
      <c r="N18" s="226">
        <v>0</v>
      </c>
      <c r="O18" s="226">
        <v>0</v>
      </c>
    </row>
    <row r="19" spans="2:15" x14ac:dyDescent="0.25">
      <c r="B19" s="350" t="s">
        <v>582</v>
      </c>
      <c r="C19" s="351" t="s">
        <v>583</v>
      </c>
      <c r="D19" s="226">
        <v>33796.411905000001</v>
      </c>
      <c r="E19" s="226">
        <v>33746.537659000001</v>
      </c>
      <c r="F19" s="226">
        <v>49.874245999999999</v>
      </c>
      <c r="G19" s="226">
        <v>208.46642</v>
      </c>
      <c r="H19" s="226">
        <v>61.334085999999999</v>
      </c>
      <c r="I19" s="226">
        <v>14.481776999999999</v>
      </c>
      <c r="J19" s="226">
        <v>15.660981</v>
      </c>
      <c r="K19" s="226">
        <v>16.645392999999999</v>
      </c>
      <c r="L19" s="226">
        <v>54.718972000000001</v>
      </c>
      <c r="M19" s="226">
        <v>32.004536999999999</v>
      </c>
      <c r="N19" s="226">
        <v>13.620673999999999</v>
      </c>
      <c r="O19" s="226">
        <v>1.7929139999999999</v>
      </c>
    </row>
    <row r="20" spans="2:15" x14ac:dyDescent="0.25">
      <c r="B20" s="349" t="s">
        <v>584</v>
      </c>
      <c r="C20" s="16" t="s">
        <v>585</v>
      </c>
      <c r="D20" s="226">
        <v>5635.2743829999999</v>
      </c>
      <c r="E20" s="226">
        <v>5635.2743829999999</v>
      </c>
      <c r="F20" s="226">
        <v>0</v>
      </c>
      <c r="G20" s="226">
        <v>0</v>
      </c>
      <c r="H20" s="226">
        <v>0</v>
      </c>
      <c r="I20" s="226">
        <v>0</v>
      </c>
      <c r="J20" s="226">
        <v>0</v>
      </c>
      <c r="K20" s="226">
        <v>0</v>
      </c>
      <c r="L20" s="226">
        <v>0</v>
      </c>
      <c r="M20" s="226">
        <v>0</v>
      </c>
      <c r="N20" s="226">
        <v>0</v>
      </c>
      <c r="O20" s="226">
        <v>0</v>
      </c>
    </row>
    <row r="21" spans="2:15" x14ac:dyDescent="0.25">
      <c r="B21" s="350" t="s">
        <v>586</v>
      </c>
      <c r="C21" s="351" t="s">
        <v>571</v>
      </c>
      <c r="D21" s="226">
        <v>0</v>
      </c>
      <c r="E21" s="226">
        <v>0</v>
      </c>
      <c r="F21" s="226">
        <v>0</v>
      </c>
      <c r="G21" s="226">
        <v>0</v>
      </c>
      <c r="H21" s="226">
        <v>0</v>
      </c>
      <c r="I21" s="226">
        <v>0</v>
      </c>
      <c r="J21" s="226">
        <v>0</v>
      </c>
      <c r="K21" s="226">
        <v>0</v>
      </c>
      <c r="L21" s="226">
        <v>0</v>
      </c>
      <c r="M21" s="226">
        <v>0</v>
      </c>
      <c r="N21" s="226">
        <v>0</v>
      </c>
      <c r="O21" s="226">
        <v>0</v>
      </c>
    </row>
    <row r="22" spans="2:15" x14ac:dyDescent="0.25">
      <c r="B22" s="350" t="s">
        <v>587</v>
      </c>
      <c r="C22" s="351" t="s">
        <v>573</v>
      </c>
      <c r="D22" s="226">
        <v>373.691078</v>
      </c>
      <c r="E22" s="226">
        <v>373.691078</v>
      </c>
      <c r="F22" s="226">
        <v>0</v>
      </c>
      <c r="G22" s="226">
        <v>0</v>
      </c>
      <c r="H22" s="226">
        <v>0</v>
      </c>
      <c r="I22" s="226">
        <v>0</v>
      </c>
      <c r="J22" s="226">
        <v>0</v>
      </c>
      <c r="K22" s="226">
        <v>0</v>
      </c>
      <c r="L22" s="226">
        <v>0</v>
      </c>
      <c r="M22" s="226">
        <v>0</v>
      </c>
      <c r="N22" s="226">
        <v>0</v>
      </c>
      <c r="O22" s="226">
        <v>0</v>
      </c>
    </row>
    <row r="23" spans="2:15" x14ac:dyDescent="0.25">
      <c r="B23" s="350" t="s">
        <v>588</v>
      </c>
      <c r="C23" s="351" t="s">
        <v>575</v>
      </c>
      <c r="D23" s="226">
        <v>5261.5833050000001</v>
      </c>
      <c r="E23" s="226">
        <v>5261.5833050000001</v>
      </c>
      <c r="F23" s="226">
        <v>0</v>
      </c>
      <c r="G23" s="226">
        <v>0</v>
      </c>
      <c r="H23" s="226">
        <v>0</v>
      </c>
      <c r="I23" s="226">
        <v>0</v>
      </c>
      <c r="J23" s="226">
        <v>0</v>
      </c>
      <c r="K23" s="226">
        <v>0</v>
      </c>
      <c r="L23" s="226">
        <v>0</v>
      </c>
      <c r="M23" s="226">
        <v>0</v>
      </c>
      <c r="N23" s="226">
        <v>0</v>
      </c>
      <c r="O23" s="226">
        <v>0</v>
      </c>
    </row>
    <row r="24" spans="2:15" x14ac:dyDescent="0.25">
      <c r="B24" s="350" t="s">
        <v>589</v>
      </c>
      <c r="C24" s="351" t="s">
        <v>577</v>
      </c>
      <c r="D24" s="226">
        <v>0</v>
      </c>
      <c r="E24" s="226">
        <v>0</v>
      </c>
      <c r="F24" s="226">
        <v>0</v>
      </c>
      <c r="G24" s="226">
        <v>0</v>
      </c>
      <c r="H24" s="226">
        <v>0</v>
      </c>
      <c r="I24" s="226">
        <v>0</v>
      </c>
      <c r="J24" s="226">
        <v>0</v>
      </c>
      <c r="K24" s="226">
        <v>0</v>
      </c>
      <c r="L24" s="226">
        <v>0</v>
      </c>
      <c r="M24" s="226">
        <v>0</v>
      </c>
      <c r="N24" s="226">
        <v>0</v>
      </c>
      <c r="O24" s="226">
        <v>0</v>
      </c>
    </row>
    <row r="25" spans="2:15" x14ac:dyDescent="0.25">
      <c r="B25" s="350" t="s">
        <v>590</v>
      </c>
      <c r="C25" s="351" t="s">
        <v>579</v>
      </c>
      <c r="D25" s="226">
        <v>0</v>
      </c>
      <c r="E25" s="226">
        <v>0</v>
      </c>
      <c r="F25" s="226">
        <v>0</v>
      </c>
      <c r="G25" s="226">
        <v>0</v>
      </c>
      <c r="H25" s="226">
        <v>0</v>
      </c>
      <c r="I25" s="226">
        <v>0</v>
      </c>
      <c r="J25" s="226">
        <v>0</v>
      </c>
      <c r="K25" s="226">
        <v>0</v>
      </c>
      <c r="L25" s="226">
        <v>0</v>
      </c>
      <c r="M25" s="226">
        <v>0</v>
      </c>
      <c r="N25" s="226">
        <v>0</v>
      </c>
      <c r="O25" s="226">
        <v>0</v>
      </c>
    </row>
    <row r="26" spans="2:15" x14ac:dyDescent="0.25">
      <c r="B26" s="349" t="s">
        <v>591</v>
      </c>
      <c r="C26" s="16" t="s">
        <v>592</v>
      </c>
      <c r="D26" s="226">
        <v>4306.2404779999997</v>
      </c>
      <c r="E26" s="358"/>
      <c r="F26" s="358"/>
      <c r="G26" s="226">
        <v>0.54850200000000005</v>
      </c>
      <c r="H26" s="358"/>
      <c r="I26" s="358"/>
      <c r="J26" s="358"/>
      <c r="K26" s="358"/>
      <c r="L26" s="358"/>
      <c r="M26" s="358"/>
      <c r="N26" s="358"/>
      <c r="O26" s="226">
        <v>0.54850200000000005</v>
      </c>
    </row>
    <row r="27" spans="2:15" x14ac:dyDescent="0.25">
      <c r="B27" s="350" t="s">
        <v>593</v>
      </c>
      <c r="C27" s="351" t="s">
        <v>571</v>
      </c>
      <c r="D27" s="226">
        <v>0</v>
      </c>
      <c r="E27" s="358"/>
      <c r="F27" s="358"/>
      <c r="G27" s="226">
        <v>0</v>
      </c>
      <c r="H27" s="358"/>
      <c r="I27" s="358"/>
      <c r="J27" s="358"/>
      <c r="K27" s="358"/>
      <c r="L27" s="358"/>
      <c r="M27" s="358"/>
      <c r="N27" s="358"/>
      <c r="O27" s="226">
        <v>0</v>
      </c>
    </row>
    <row r="28" spans="2:15" x14ac:dyDescent="0.25">
      <c r="B28" s="350" t="s">
        <v>594</v>
      </c>
      <c r="C28" s="351" t="s">
        <v>573</v>
      </c>
      <c r="D28" s="226">
        <v>0.16650000000000001</v>
      </c>
      <c r="E28" s="358"/>
      <c r="F28" s="358"/>
      <c r="G28" s="226">
        <v>0</v>
      </c>
      <c r="H28" s="358"/>
      <c r="I28" s="358"/>
      <c r="J28" s="358"/>
      <c r="K28" s="358"/>
      <c r="L28" s="358"/>
      <c r="M28" s="358"/>
      <c r="N28" s="358"/>
      <c r="O28" s="226">
        <v>0</v>
      </c>
    </row>
    <row r="29" spans="2:15" x14ac:dyDescent="0.25">
      <c r="B29" s="350" t="s">
        <v>595</v>
      </c>
      <c r="C29" s="351" t="s">
        <v>575</v>
      </c>
      <c r="D29" s="226">
        <v>2.3300540000000001</v>
      </c>
      <c r="E29" s="358"/>
      <c r="F29" s="358"/>
      <c r="G29" s="226">
        <v>0</v>
      </c>
      <c r="H29" s="358"/>
      <c r="I29" s="358"/>
      <c r="J29" s="358"/>
      <c r="K29" s="358"/>
      <c r="L29" s="358"/>
      <c r="M29" s="358"/>
      <c r="N29" s="358"/>
      <c r="O29" s="226">
        <v>0</v>
      </c>
    </row>
    <row r="30" spans="2:15" x14ac:dyDescent="0.25">
      <c r="B30" s="350" t="s">
        <v>596</v>
      </c>
      <c r="C30" s="351" t="s">
        <v>577</v>
      </c>
      <c r="D30" s="226">
        <v>1.2245079999999999</v>
      </c>
      <c r="E30" s="358"/>
      <c r="F30" s="358"/>
      <c r="G30" s="226">
        <v>0</v>
      </c>
      <c r="H30" s="358"/>
      <c r="I30" s="358"/>
      <c r="J30" s="358"/>
      <c r="K30" s="358"/>
      <c r="L30" s="358"/>
      <c r="M30" s="358"/>
      <c r="N30" s="358"/>
      <c r="O30" s="226">
        <v>0</v>
      </c>
    </row>
    <row r="31" spans="2:15" x14ac:dyDescent="0.25">
      <c r="B31" s="350" t="s">
        <v>597</v>
      </c>
      <c r="C31" s="351" t="s">
        <v>579</v>
      </c>
      <c r="D31" s="226">
        <v>234.08957100000001</v>
      </c>
      <c r="E31" s="358"/>
      <c r="F31" s="358"/>
      <c r="G31" s="226">
        <v>0.54670799999999997</v>
      </c>
      <c r="H31" s="358"/>
      <c r="I31" s="358"/>
      <c r="J31" s="358"/>
      <c r="K31" s="358"/>
      <c r="L31" s="358"/>
      <c r="M31" s="358"/>
      <c r="N31" s="358"/>
      <c r="O31" s="226">
        <v>0.54670799999999997</v>
      </c>
    </row>
    <row r="32" spans="2:15" x14ac:dyDescent="0.25">
      <c r="B32" s="350" t="s">
        <v>598</v>
      </c>
      <c r="C32" s="351" t="s">
        <v>583</v>
      </c>
      <c r="D32" s="226">
        <v>4068.4298450000001</v>
      </c>
      <c r="E32" s="358"/>
      <c r="F32" s="358"/>
      <c r="G32" s="226">
        <v>1.794E-3</v>
      </c>
      <c r="H32" s="358"/>
      <c r="I32" s="358"/>
      <c r="J32" s="358"/>
      <c r="K32" s="358"/>
      <c r="L32" s="358"/>
      <c r="M32" s="358"/>
      <c r="N32" s="358"/>
      <c r="O32" s="226">
        <v>1.794E-3</v>
      </c>
    </row>
    <row r="33" spans="2:15" x14ac:dyDescent="0.25">
      <c r="B33" s="352" t="s">
        <v>599</v>
      </c>
      <c r="C33" s="353" t="s">
        <v>34</v>
      </c>
      <c r="D33" s="229">
        <v>47122.775501999997</v>
      </c>
      <c r="E33" s="229">
        <v>42764.592396</v>
      </c>
      <c r="F33" s="229">
        <v>51.942627999999999</v>
      </c>
      <c r="G33" s="229">
        <v>217.359746</v>
      </c>
      <c r="H33" s="229">
        <v>62.033614</v>
      </c>
      <c r="I33" s="229">
        <v>14.52999</v>
      </c>
      <c r="J33" s="229">
        <v>16.3188</v>
      </c>
      <c r="K33" s="229">
        <v>22.805192999999999</v>
      </c>
      <c r="L33" s="229">
        <v>55.101514999999999</v>
      </c>
      <c r="M33" s="229">
        <v>32.401457999999998</v>
      </c>
      <c r="N33" s="229">
        <v>13.620673999999999</v>
      </c>
      <c r="O33" s="229">
        <v>2.3414160000000002</v>
      </c>
    </row>
  </sheetData>
  <mergeCells count="19">
    <mergeCell ref="N3:O3"/>
    <mergeCell ref="B2:O2"/>
    <mergeCell ref="B8:B9"/>
    <mergeCell ref="C8:C9"/>
    <mergeCell ref="D8:D9"/>
    <mergeCell ref="E8:E10"/>
    <mergeCell ref="F8:F10"/>
    <mergeCell ref="M8:M10"/>
    <mergeCell ref="N8:N10"/>
    <mergeCell ref="D6:O6"/>
    <mergeCell ref="D7:F7"/>
    <mergeCell ref="G7:O7"/>
    <mergeCell ref="G8:G10"/>
    <mergeCell ref="H8:H10"/>
    <mergeCell ref="O8:O10"/>
    <mergeCell ref="I8:I10"/>
    <mergeCell ref="J8:J10"/>
    <mergeCell ref="K8:K10"/>
    <mergeCell ref="L8:L10"/>
  </mergeCells>
  <hyperlinks>
    <hyperlink ref="N3" location="Oversikt!A1" display="Tilbake til oversikt" xr:uid="{1C49648C-85DC-4BC8-AD4C-93688AEE49D3}"/>
    <hyperlink ref="N3:O3" location="Contents!A1" display="Back to contents page" xr:uid="{60C61E78-D9BE-4EAA-95D7-F57648E2F81C}"/>
  </hyperlinks>
  <pageMargins left="0.7" right="0.7" top="0.75" bottom="0.75" header="0.3" footer="0.3"/>
  <pageSetup paperSize="9" scale="55"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F38DB-86DD-438A-9352-7BCBAB80A435}">
  <sheetPr>
    <pageSetUpPr fitToPage="1"/>
  </sheetPr>
  <dimension ref="B2:I29"/>
  <sheetViews>
    <sheetView showGridLines="0" zoomScale="80" zoomScaleNormal="80" workbookViewId="0">
      <selection activeCell="D4" sqref="D4"/>
    </sheetView>
  </sheetViews>
  <sheetFormatPr baseColWidth="10" defaultRowHeight="15" x14ac:dyDescent="0.25"/>
  <cols>
    <col min="1" max="1" width="3.85546875" customWidth="1"/>
    <col min="3" max="3" width="46.28515625" customWidth="1"/>
    <col min="4" max="9" width="19.42578125" customWidth="1"/>
  </cols>
  <sheetData>
    <row r="2" spans="2:9" ht="18.75" x14ac:dyDescent="0.3">
      <c r="B2" s="537" t="s">
        <v>1298</v>
      </c>
      <c r="C2" s="537"/>
      <c r="D2" s="537"/>
      <c r="E2" s="537"/>
      <c r="F2" s="537"/>
      <c r="G2" s="537"/>
      <c r="H2" s="537"/>
      <c r="I2" s="537"/>
    </row>
    <row r="3" spans="2:9" ht="18.75" x14ac:dyDescent="0.25">
      <c r="B3" s="22"/>
      <c r="H3" s="538" t="s">
        <v>1150</v>
      </c>
      <c r="I3" s="538"/>
    </row>
    <row r="4" spans="2:9" x14ac:dyDescent="0.25">
      <c r="B4" s="95"/>
      <c r="D4" s="499">
        <f>Contents!G7</f>
        <v>44926</v>
      </c>
      <c r="E4" s="649"/>
      <c r="F4" s="649"/>
    </row>
    <row r="5" spans="2:9" x14ac:dyDescent="0.25">
      <c r="B5" s="102"/>
      <c r="C5" s="102"/>
      <c r="D5" s="9" t="s">
        <v>2</v>
      </c>
      <c r="E5" s="9" t="s">
        <v>3</v>
      </c>
      <c r="F5" s="9" t="s">
        <v>4</v>
      </c>
      <c r="G5" s="9" t="s">
        <v>36</v>
      </c>
      <c r="H5" s="9" t="s">
        <v>37</v>
      </c>
      <c r="I5" s="9" t="s">
        <v>85</v>
      </c>
    </row>
    <row r="6" spans="2:9" x14ac:dyDescent="0.25">
      <c r="B6" s="102"/>
      <c r="C6" s="102"/>
      <c r="D6" s="640" t="s">
        <v>637</v>
      </c>
      <c r="E6" s="553"/>
      <c r="F6" s="553"/>
      <c r="G6" s="553"/>
      <c r="H6" s="553" t="s">
        <v>633</v>
      </c>
      <c r="I6" s="553" t="s">
        <v>634</v>
      </c>
    </row>
    <row r="7" spans="2:9" ht="63.75" customHeight="1" x14ac:dyDescent="0.25">
      <c r="B7" s="102"/>
      <c r="C7" s="102"/>
      <c r="D7" s="648"/>
      <c r="E7" s="640" t="s">
        <v>635</v>
      </c>
      <c r="F7" s="553"/>
      <c r="G7" s="104" t="s">
        <v>638</v>
      </c>
      <c r="H7" s="553"/>
      <c r="I7" s="553"/>
    </row>
    <row r="8" spans="2:9" x14ac:dyDescent="0.25">
      <c r="B8" s="102"/>
      <c r="C8" s="102"/>
      <c r="D8" s="648"/>
      <c r="E8" s="650"/>
      <c r="F8" s="553" t="s">
        <v>619</v>
      </c>
      <c r="G8" s="650"/>
      <c r="H8" s="553"/>
      <c r="I8" s="553"/>
    </row>
    <row r="9" spans="2:9" x14ac:dyDescent="0.25">
      <c r="B9" s="102"/>
      <c r="C9" s="102"/>
      <c r="D9" s="645"/>
      <c r="E9" s="651"/>
      <c r="F9" s="553"/>
      <c r="G9" s="651"/>
      <c r="H9" s="553"/>
      <c r="I9" s="553"/>
    </row>
    <row r="10" spans="2:9" x14ac:dyDescent="0.25">
      <c r="B10" s="349" t="s">
        <v>329</v>
      </c>
      <c r="C10" s="16" t="s">
        <v>639</v>
      </c>
      <c r="D10" s="309">
        <v>0.60235000000000005</v>
      </c>
      <c r="E10" s="309">
        <v>0</v>
      </c>
      <c r="F10" s="309">
        <v>0</v>
      </c>
      <c r="G10" s="309">
        <v>0.60235000000000005</v>
      </c>
      <c r="H10" s="309">
        <v>-5.5000000000000003E-4</v>
      </c>
      <c r="I10" s="309">
        <v>0</v>
      </c>
    </row>
    <row r="11" spans="2:9" x14ac:dyDescent="0.25">
      <c r="B11" s="359" t="s">
        <v>331</v>
      </c>
      <c r="C11" s="16" t="s">
        <v>640</v>
      </c>
      <c r="D11" s="309">
        <v>0</v>
      </c>
      <c r="E11" s="309">
        <v>0</v>
      </c>
      <c r="F11" s="309">
        <v>0</v>
      </c>
      <c r="G11" s="309">
        <v>0</v>
      </c>
      <c r="H11" s="309">
        <v>0</v>
      </c>
      <c r="I11" s="309">
        <v>0</v>
      </c>
    </row>
    <row r="12" spans="2:9" x14ac:dyDescent="0.25">
      <c r="B12" s="359" t="s">
        <v>572</v>
      </c>
      <c r="C12" s="16" t="s">
        <v>641</v>
      </c>
      <c r="D12" s="309">
        <v>26.415845000000001</v>
      </c>
      <c r="E12" s="309">
        <v>0</v>
      </c>
      <c r="F12" s="309">
        <v>0</v>
      </c>
      <c r="G12" s="309">
        <v>26.415845000000001</v>
      </c>
      <c r="H12" s="309">
        <v>-2.9694999999999999E-2</v>
      </c>
      <c r="I12" s="309">
        <v>0</v>
      </c>
    </row>
    <row r="13" spans="2:9" x14ac:dyDescent="0.25">
      <c r="B13" s="359" t="s">
        <v>574</v>
      </c>
      <c r="C13" s="16" t="s">
        <v>642</v>
      </c>
      <c r="D13" s="309">
        <v>12.829515000000001</v>
      </c>
      <c r="E13" s="309">
        <v>0</v>
      </c>
      <c r="F13" s="309">
        <v>0</v>
      </c>
      <c r="G13" s="309">
        <v>12.829515000000001</v>
      </c>
      <c r="H13" s="309">
        <v>-7.8899999999999999E-4</v>
      </c>
      <c r="I13" s="309">
        <v>0</v>
      </c>
    </row>
    <row r="14" spans="2:9" x14ac:dyDescent="0.25">
      <c r="B14" s="359" t="s">
        <v>576</v>
      </c>
      <c r="C14" s="16" t="s">
        <v>643</v>
      </c>
      <c r="D14" s="309">
        <v>0</v>
      </c>
      <c r="E14" s="309">
        <v>0</v>
      </c>
      <c r="F14" s="309">
        <v>0</v>
      </c>
      <c r="G14" s="309">
        <v>0</v>
      </c>
      <c r="H14" s="309">
        <v>0</v>
      </c>
      <c r="I14" s="309">
        <v>0</v>
      </c>
    </row>
    <row r="15" spans="2:9" x14ac:dyDescent="0.25">
      <c r="B15" s="359" t="s">
        <v>578</v>
      </c>
      <c r="C15" s="16" t="s">
        <v>644</v>
      </c>
      <c r="D15" s="309">
        <v>405.99898899999999</v>
      </c>
      <c r="E15" s="309">
        <v>0.48993900000000001</v>
      </c>
      <c r="F15" s="309">
        <v>0.48993900000000001</v>
      </c>
      <c r="G15" s="309">
        <v>405.99898899999999</v>
      </c>
      <c r="H15" s="309">
        <v>-1.0153099999999999</v>
      </c>
      <c r="I15" s="309">
        <v>0</v>
      </c>
    </row>
    <row r="16" spans="2:9" x14ac:dyDescent="0.25">
      <c r="B16" s="359" t="s">
        <v>580</v>
      </c>
      <c r="C16" s="16" t="s">
        <v>645</v>
      </c>
      <c r="D16" s="309">
        <v>67.935550000000006</v>
      </c>
      <c r="E16" s="309">
        <v>0.44685900000000001</v>
      </c>
      <c r="F16" s="309">
        <v>0.44685900000000001</v>
      </c>
      <c r="G16" s="309">
        <v>67.935550000000006</v>
      </c>
      <c r="H16" s="309">
        <v>-0.25143700000000002</v>
      </c>
      <c r="I16" s="309">
        <v>0</v>
      </c>
    </row>
    <row r="17" spans="2:9" x14ac:dyDescent="0.25">
      <c r="B17" s="359" t="s">
        <v>582</v>
      </c>
      <c r="C17" s="16" t="s">
        <v>646</v>
      </c>
      <c r="D17" s="309">
        <v>2.9412470000000002</v>
      </c>
      <c r="E17" s="309">
        <v>0.137409</v>
      </c>
      <c r="F17" s="309">
        <v>0.137409</v>
      </c>
      <c r="G17" s="309">
        <v>2.9412470000000002</v>
      </c>
      <c r="H17" s="309">
        <v>-0.118993</v>
      </c>
      <c r="I17" s="309">
        <v>0</v>
      </c>
    </row>
    <row r="18" spans="2:9" x14ac:dyDescent="0.25">
      <c r="B18" s="349" t="s">
        <v>584</v>
      </c>
      <c r="C18" s="16" t="s">
        <v>647</v>
      </c>
      <c r="D18" s="309">
        <v>16.469995000000001</v>
      </c>
      <c r="E18" s="309">
        <v>0</v>
      </c>
      <c r="F18" s="309">
        <v>0</v>
      </c>
      <c r="G18" s="309">
        <v>16.469995000000001</v>
      </c>
      <c r="H18" s="309">
        <v>-4.535E-3</v>
      </c>
      <c r="I18" s="309">
        <v>0</v>
      </c>
    </row>
    <row r="19" spans="2:9" x14ac:dyDescent="0.25">
      <c r="B19" s="359" t="s">
        <v>586</v>
      </c>
      <c r="C19" s="16" t="s">
        <v>648</v>
      </c>
      <c r="D19" s="309">
        <v>6.783E-3</v>
      </c>
      <c r="E19" s="309">
        <v>0</v>
      </c>
      <c r="F19" s="309">
        <v>0</v>
      </c>
      <c r="G19" s="309">
        <v>6.783E-3</v>
      </c>
      <c r="H19" s="309">
        <v>-9.9999999999999995E-7</v>
      </c>
      <c r="I19" s="309">
        <v>0</v>
      </c>
    </row>
    <row r="20" spans="2:9" x14ac:dyDescent="0.25">
      <c r="B20" s="359" t="s">
        <v>587</v>
      </c>
      <c r="C20" s="16" t="s">
        <v>649</v>
      </c>
      <c r="D20" s="309">
        <v>12.662625</v>
      </c>
      <c r="E20" s="634">
        <v>0</v>
      </c>
      <c r="F20" s="634"/>
      <c r="G20" s="309">
        <v>12.662625</v>
      </c>
      <c r="H20" s="309">
        <v>-2.0739999999999999E-3</v>
      </c>
      <c r="I20" s="309">
        <v>0</v>
      </c>
    </row>
    <row r="21" spans="2:9" x14ac:dyDescent="0.25">
      <c r="B21" s="359" t="s">
        <v>588</v>
      </c>
      <c r="C21" s="16" t="s">
        <v>650</v>
      </c>
      <c r="D21" s="309">
        <v>2223.7486960000001</v>
      </c>
      <c r="E21" s="309">
        <v>6.6417609999999998</v>
      </c>
      <c r="F21" s="309">
        <v>6.1597999999999997</v>
      </c>
      <c r="G21" s="309">
        <v>2223.7486960000001</v>
      </c>
      <c r="H21" s="309">
        <v>-2.2445379999999999</v>
      </c>
      <c r="I21" s="309">
        <v>0</v>
      </c>
    </row>
    <row r="22" spans="2:9" x14ac:dyDescent="0.25">
      <c r="B22" s="359" t="s">
        <v>589</v>
      </c>
      <c r="C22" s="16" t="s">
        <v>651</v>
      </c>
      <c r="D22" s="309">
        <v>31.532577</v>
      </c>
      <c r="E22" s="309">
        <v>0.457787</v>
      </c>
      <c r="F22" s="309">
        <v>0.457787</v>
      </c>
      <c r="G22" s="309">
        <v>31.532577</v>
      </c>
      <c r="H22" s="309">
        <v>-0.175621</v>
      </c>
      <c r="I22" s="309">
        <v>0</v>
      </c>
    </row>
    <row r="23" spans="2:9" x14ac:dyDescent="0.25">
      <c r="B23" s="359" t="s">
        <v>590</v>
      </c>
      <c r="C23" s="16" t="s">
        <v>652</v>
      </c>
      <c r="D23" s="309">
        <v>64.973291000000003</v>
      </c>
      <c r="E23" s="309">
        <v>0</v>
      </c>
      <c r="F23" s="309">
        <v>0</v>
      </c>
      <c r="G23" s="309">
        <v>64.973291000000003</v>
      </c>
      <c r="H23" s="309">
        <v>-0.15486</v>
      </c>
      <c r="I23" s="309">
        <v>0</v>
      </c>
    </row>
    <row r="24" spans="2:9" ht="30" x14ac:dyDescent="0.25">
      <c r="B24" s="349" t="s">
        <v>591</v>
      </c>
      <c r="C24" s="16" t="s">
        <v>653</v>
      </c>
      <c r="D24" s="309">
        <v>0</v>
      </c>
      <c r="E24" s="309">
        <v>0</v>
      </c>
      <c r="F24" s="309">
        <v>0</v>
      </c>
      <c r="G24" s="309">
        <v>0</v>
      </c>
      <c r="H24" s="309">
        <v>0</v>
      </c>
      <c r="I24" s="309">
        <v>0</v>
      </c>
    </row>
    <row r="25" spans="2:9" x14ac:dyDescent="0.25">
      <c r="B25" s="359" t="s">
        <v>593</v>
      </c>
      <c r="C25" s="16" t="s">
        <v>654</v>
      </c>
      <c r="D25" s="309">
        <v>1.140234</v>
      </c>
      <c r="E25" s="309">
        <v>0</v>
      </c>
      <c r="F25" s="309">
        <v>0</v>
      </c>
      <c r="G25" s="309">
        <v>1.140234</v>
      </c>
      <c r="H25" s="309">
        <v>-2.898E-3</v>
      </c>
      <c r="I25" s="309">
        <v>0</v>
      </c>
    </row>
    <row r="26" spans="2:9" x14ac:dyDescent="0.25">
      <c r="B26" s="359" t="s">
        <v>594</v>
      </c>
      <c r="C26" s="16" t="s">
        <v>655</v>
      </c>
      <c r="D26" s="309">
        <v>7.066821</v>
      </c>
      <c r="E26" s="309">
        <v>0</v>
      </c>
      <c r="F26" s="309">
        <v>0</v>
      </c>
      <c r="G26" s="309">
        <v>7.066821</v>
      </c>
      <c r="H26" s="309">
        <v>-4.0850000000000001E-3</v>
      </c>
      <c r="I26" s="309">
        <v>0</v>
      </c>
    </row>
    <row r="27" spans="2:9" x14ac:dyDescent="0.25">
      <c r="B27" s="359" t="s">
        <v>595</v>
      </c>
      <c r="C27" s="16" t="s">
        <v>656</v>
      </c>
      <c r="D27" s="309">
        <v>16.954008999999999</v>
      </c>
      <c r="E27" s="309">
        <v>0</v>
      </c>
      <c r="F27" s="309">
        <v>0</v>
      </c>
      <c r="G27" s="309">
        <v>16.954008999999999</v>
      </c>
      <c r="H27" s="309">
        <v>-7.0799999999999997E-4</v>
      </c>
      <c r="I27" s="309">
        <v>0</v>
      </c>
    </row>
    <row r="28" spans="2:9" x14ac:dyDescent="0.25">
      <c r="B28" s="359" t="s">
        <v>596</v>
      </c>
      <c r="C28" s="16" t="s">
        <v>657</v>
      </c>
      <c r="D28" s="309">
        <v>1.734534</v>
      </c>
      <c r="E28" s="309">
        <v>0.171069</v>
      </c>
      <c r="F28" s="309">
        <v>0.171069</v>
      </c>
      <c r="G28" s="309">
        <v>1.734534</v>
      </c>
      <c r="H28" s="309">
        <v>-0.132685</v>
      </c>
      <c r="I28" s="309">
        <v>0</v>
      </c>
    </row>
    <row r="29" spans="2:9" x14ac:dyDescent="0.25">
      <c r="B29" s="360" t="s">
        <v>597</v>
      </c>
      <c r="C29" s="353" t="s">
        <v>34</v>
      </c>
      <c r="D29" s="314">
        <v>2893.0130610000001</v>
      </c>
      <c r="E29" s="314">
        <v>8.3448239999999991</v>
      </c>
      <c r="F29" s="314">
        <v>7.8628629999999999</v>
      </c>
      <c r="G29" s="314">
        <v>2893.0130610000001</v>
      </c>
      <c r="H29" s="314">
        <v>-4.1387790000000004</v>
      </c>
      <c r="I29" s="314">
        <v>0</v>
      </c>
    </row>
  </sheetData>
  <mergeCells count="12">
    <mergeCell ref="H3:I3"/>
    <mergeCell ref="D7:D9"/>
    <mergeCell ref="B2:I2"/>
    <mergeCell ref="E20:F20"/>
    <mergeCell ref="E4:F4"/>
    <mergeCell ref="D6:G6"/>
    <mergeCell ref="H6:H9"/>
    <mergeCell ref="I6:I9"/>
    <mergeCell ref="E7:F7"/>
    <mergeCell ref="E8:E9"/>
    <mergeCell ref="F8:F9"/>
    <mergeCell ref="G8:G9"/>
  </mergeCells>
  <hyperlinks>
    <hyperlink ref="H3" location="Oversikt!A1" display="Tilbake til oversikt" xr:uid="{0128395C-BE83-4C7A-9895-227CC9AA82D1}"/>
    <hyperlink ref="H3:I3" location="Contents!A1" display="Back to contents page" xr:uid="{209944F5-0C4A-47B8-8332-5BF16B79F111}"/>
  </hyperlinks>
  <pageMargins left="0.7" right="0.7" top="0.75" bottom="0.75" header="0.3" footer="0.3"/>
  <pageSetup paperSize="9" scale="73"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A2AC1-6C1B-4543-AF4E-718E12B9F637}">
  <sheetPr>
    <pageSetUpPr fitToPage="1"/>
  </sheetPr>
  <dimension ref="B2:F16"/>
  <sheetViews>
    <sheetView showGridLines="0" zoomScale="80" zoomScaleNormal="80" workbookViewId="0">
      <selection activeCell="E4" sqref="E4"/>
    </sheetView>
  </sheetViews>
  <sheetFormatPr baseColWidth="10" defaultRowHeight="15" x14ac:dyDescent="0.25"/>
  <cols>
    <col min="1" max="1" width="3.85546875" customWidth="1"/>
    <col min="3" max="3" width="20.7109375" customWidth="1"/>
    <col min="4" max="4" width="26.42578125" customWidth="1"/>
    <col min="5" max="6" width="29.140625" customWidth="1"/>
  </cols>
  <sheetData>
    <row r="2" spans="2:6" ht="18.75" x14ac:dyDescent="0.3">
      <c r="B2" s="537" t="s">
        <v>1299</v>
      </c>
      <c r="C2" s="537"/>
      <c r="D2" s="537"/>
      <c r="E2" s="537"/>
      <c r="F2" s="537"/>
    </row>
    <row r="3" spans="2:6" x14ac:dyDescent="0.25">
      <c r="B3" s="100"/>
      <c r="F3" s="276" t="s">
        <v>1150</v>
      </c>
    </row>
    <row r="4" spans="2:6" x14ac:dyDescent="0.25">
      <c r="B4" s="649"/>
      <c r="C4" s="649"/>
      <c r="D4" s="95"/>
      <c r="E4" s="379">
        <f>Contents!G7</f>
        <v>44926</v>
      </c>
      <c r="F4" s="95"/>
    </row>
    <row r="5" spans="2:6" x14ac:dyDescent="0.25">
      <c r="B5" s="649"/>
      <c r="C5" s="649"/>
      <c r="E5" s="15" t="s">
        <v>2</v>
      </c>
      <c r="F5" s="15" t="s">
        <v>3</v>
      </c>
    </row>
    <row r="6" spans="2:6" ht="15" customHeight="1" x14ac:dyDescent="0.25">
      <c r="B6" s="649"/>
      <c r="C6" s="649"/>
      <c r="E6" s="553" t="s">
        <v>658</v>
      </c>
      <c r="F6" s="553"/>
    </row>
    <row r="7" spans="2:6" x14ac:dyDescent="0.25">
      <c r="B7" s="649"/>
      <c r="C7" s="649"/>
      <c r="D7" s="102"/>
      <c r="E7" s="553"/>
      <c r="F7" s="553"/>
    </row>
    <row r="8" spans="2:6" x14ac:dyDescent="0.25">
      <c r="B8" s="649"/>
      <c r="C8" s="649"/>
      <c r="D8" s="102"/>
      <c r="E8" s="9" t="s">
        <v>659</v>
      </c>
      <c r="F8" s="9" t="s">
        <v>660</v>
      </c>
    </row>
    <row r="9" spans="2:6" x14ac:dyDescent="0.25">
      <c r="B9" s="364" t="s">
        <v>329</v>
      </c>
      <c r="C9" s="654" t="s">
        <v>661</v>
      </c>
      <c r="D9" s="654"/>
      <c r="E9" s="16">
        <v>0</v>
      </c>
      <c r="F9" s="16">
        <v>0</v>
      </c>
    </row>
    <row r="10" spans="2:6" x14ac:dyDescent="0.25">
      <c r="B10" s="364" t="s">
        <v>331</v>
      </c>
      <c r="C10" s="654" t="s">
        <v>662</v>
      </c>
      <c r="D10" s="654"/>
      <c r="E10" s="16">
        <v>0</v>
      </c>
      <c r="F10" s="16">
        <v>0</v>
      </c>
    </row>
    <row r="11" spans="2:6" x14ac:dyDescent="0.25">
      <c r="B11" s="365" t="s">
        <v>572</v>
      </c>
      <c r="C11" s="652" t="s">
        <v>663</v>
      </c>
      <c r="D11" s="652"/>
      <c r="E11" s="16">
        <v>0</v>
      </c>
      <c r="F11" s="16">
        <v>0</v>
      </c>
    </row>
    <row r="12" spans="2:6" x14ac:dyDescent="0.25">
      <c r="B12" s="365" t="s">
        <v>574</v>
      </c>
      <c r="C12" s="652" t="s">
        <v>664</v>
      </c>
      <c r="D12" s="652"/>
      <c r="E12" s="16">
        <v>0</v>
      </c>
      <c r="F12" s="16">
        <v>0</v>
      </c>
    </row>
    <row r="13" spans="2:6" x14ac:dyDescent="0.25">
      <c r="B13" s="365" t="s">
        <v>576</v>
      </c>
      <c r="C13" s="652" t="s">
        <v>665</v>
      </c>
      <c r="D13" s="652"/>
      <c r="E13" s="16">
        <v>0</v>
      </c>
      <c r="F13" s="16">
        <v>0</v>
      </c>
    </row>
    <row r="14" spans="2:6" x14ac:dyDescent="0.25">
      <c r="B14" s="365" t="s">
        <v>578</v>
      </c>
      <c r="C14" s="652" t="s">
        <v>666</v>
      </c>
      <c r="D14" s="652"/>
      <c r="E14" s="16">
        <v>0</v>
      </c>
      <c r="F14" s="16">
        <v>0</v>
      </c>
    </row>
    <row r="15" spans="2:6" x14ac:dyDescent="0.25">
      <c r="B15" s="365" t="s">
        <v>580</v>
      </c>
      <c r="C15" s="652" t="s">
        <v>667</v>
      </c>
      <c r="D15" s="652"/>
      <c r="E15" s="16">
        <v>0</v>
      </c>
      <c r="F15" s="16">
        <v>0</v>
      </c>
    </row>
    <row r="16" spans="2:6" x14ac:dyDescent="0.25">
      <c r="B16" s="366" t="s">
        <v>582</v>
      </c>
      <c r="C16" s="653" t="s">
        <v>34</v>
      </c>
      <c r="D16" s="653"/>
      <c r="E16" s="112">
        <v>0</v>
      </c>
      <c r="F16" s="112">
        <v>0</v>
      </c>
    </row>
  </sheetData>
  <mergeCells count="15">
    <mergeCell ref="B2:F2"/>
    <mergeCell ref="C15:D15"/>
    <mergeCell ref="C16:D16"/>
    <mergeCell ref="C9:D9"/>
    <mergeCell ref="C10:D10"/>
    <mergeCell ref="C11:D11"/>
    <mergeCell ref="C12:D12"/>
    <mergeCell ref="C13:D13"/>
    <mergeCell ref="C14:D14"/>
    <mergeCell ref="B8:C8"/>
    <mergeCell ref="B4:C4"/>
    <mergeCell ref="B5:C5"/>
    <mergeCell ref="B6:C6"/>
    <mergeCell ref="E6:F7"/>
    <mergeCell ref="B7:C7"/>
  </mergeCells>
  <hyperlinks>
    <hyperlink ref="F3" location="Contents!A1" display="Back to contents page" xr:uid="{783A8B2D-96AB-46C4-BABE-F5C56FD62B30}"/>
  </hyperlinks>
  <pageMargins left="0.7" right="0.7" top="0.75" bottom="0.75" header="0.3" footer="0.3"/>
  <pageSetup paperSize="9" orientation="landscape"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10E49-A36F-4310-A8CC-A427B79AA535}">
  <sheetPr>
    <pageSetUpPr fitToPage="1"/>
  </sheetPr>
  <dimension ref="B2:H13"/>
  <sheetViews>
    <sheetView showGridLines="0" zoomScale="80" zoomScaleNormal="80" workbookViewId="0">
      <selection activeCell="D4" sqref="D4"/>
    </sheetView>
  </sheetViews>
  <sheetFormatPr baseColWidth="10" defaultRowHeight="15" x14ac:dyDescent="0.25"/>
  <cols>
    <col min="1" max="1" width="4" customWidth="1"/>
    <col min="2" max="2" width="8.7109375" customWidth="1"/>
    <col min="3" max="3" width="38.85546875" style="6" customWidth="1"/>
    <col min="4" max="8" width="16.85546875" customWidth="1"/>
  </cols>
  <sheetData>
    <row r="2" spans="2:8" ht="18.75" x14ac:dyDescent="0.3">
      <c r="B2" s="537" t="s">
        <v>1300</v>
      </c>
      <c r="C2" s="537"/>
      <c r="D2" s="537"/>
      <c r="E2" s="537"/>
      <c r="F2" s="537"/>
      <c r="G2" s="537"/>
      <c r="H2" s="537"/>
    </row>
    <row r="3" spans="2:8" x14ac:dyDescent="0.25">
      <c r="G3" s="538" t="s">
        <v>1150</v>
      </c>
      <c r="H3" s="538"/>
    </row>
    <row r="4" spans="2:8" x14ac:dyDescent="0.25">
      <c r="D4" s="499">
        <f>Contents!G7</f>
        <v>44926</v>
      </c>
    </row>
    <row r="5" spans="2:8" x14ac:dyDescent="0.25">
      <c r="C5" s="257"/>
      <c r="D5" s="655" t="s">
        <v>670</v>
      </c>
      <c r="E5" s="657" t="s">
        <v>671</v>
      </c>
      <c r="F5" s="105"/>
      <c r="G5" s="105"/>
      <c r="H5" s="106"/>
    </row>
    <row r="6" spans="2:8" x14ac:dyDescent="0.25">
      <c r="C6" s="257"/>
      <c r="D6" s="660"/>
      <c r="E6" s="659"/>
      <c r="F6" s="655" t="s">
        <v>675</v>
      </c>
      <c r="G6" s="657" t="s">
        <v>676</v>
      </c>
      <c r="H6" s="107"/>
    </row>
    <row r="7" spans="2:8" ht="45" x14ac:dyDescent="0.25">
      <c r="C7" s="257"/>
      <c r="D7" s="656"/>
      <c r="E7" s="658"/>
      <c r="F7" s="656"/>
      <c r="G7" s="658"/>
      <c r="H7" s="108" t="s">
        <v>677</v>
      </c>
    </row>
    <row r="8" spans="2:8" x14ac:dyDescent="0.25">
      <c r="C8" s="257"/>
      <c r="D8" s="2" t="s">
        <v>2</v>
      </c>
      <c r="E8" s="109" t="s">
        <v>3</v>
      </c>
      <c r="F8" s="2" t="s">
        <v>4</v>
      </c>
      <c r="G8" s="109" t="s">
        <v>36</v>
      </c>
      <c r="H8" s="2" t="s">
        <v>37</v>
      </c>
    </row>
    <row r="9" spans="2:8" x14ac:dyDescent="0.25">
      <c r="B9" s="2">
        <v>1</v>
      </c>
      <c r="C9" s="36" t="s">
        <v>570</v>
      </c>
      <c r="D9" s="228">
        <v>90.014053000000004</v>
      </c>
      <c r="E9" s="228">
        <v>36710.200023999998</v>
      </c>
      <c r="F9" s="228">
        <v>36710.200023999998</v>
      </c>
      <c r="G9" s="228" t="s">
        <v>1155</v>
      </c>
      <c r="H9" s="316" t="s">
        <v>1155</v>
      </c>
    </row>
    <row r="10" spans="2:8" x14ac:dyDescent="0.25">
      <c r="B10" s="2">
        <v>2</v>
      </c>
      <c r="C10" s="36" t="s">
        <v>672</v>
      </c>
      <c r="D10" s="228">
        <v>32.099261399999854</v>
      </c>
      <c r="E10" s="228">
        <v>5603.1751216000002</v>
      </c>
      <c r="F10" s="228">
        <v>4241.1477452999998</v>
      </c>
      <c r="G10" s="228">
        <v>1362.0273763</v>
      </c>
      <c r="H10" s="317" t="s">
        <v>1155</v>
      </c>
    </row>
    <row r="11" spans="2:8" x14ac:dyDescent="0.25">
      <c r="B11" s="2">
        <v>3</v>
      </c>
      <c r="C11" s="36" t="s">
        <v>34</v>
      </c>
      <c r="D11" s="228">
        <v>122.11331439999985</v>
      </c>
      <c r="E11" s="228">
        <v>42313.375145599995</v>
      </c>
      <c r="F11" s="228">
        <v>40951.347769300002</v>
      </c>
      <c r="G11" s="311">
        <v>1362.0273763</v>
      </c>
      <c r="H11" s="316" t="s">
        <v>1155</v>
      </c>
    </row>
    <row r="12" spans="2:8" x14ac:dyDescent="0.25">
      <c r="B12" s="2">
        <v>4</v>
      </c>
      <c r="C12" s="110" t="s">
        <v>673</v>
      </c>
      <c r="D12" s="318">
        <v>0.56966368999998274</v>
      </c>
      <c r="E12" s="228">
        <v>127.99712580000001</v>
      </c>
      <c r="F12" s="228">
        <v>127.99712580000001</v>
      </c>
      <c r="G12" s="319" t="s">
        <v>1155</v>
      </c>
      <c r="H12" s="316" t="s">
        <v>1155</v>
      </c>
    </row>
    <row r="13" spans="2:8" x14ac:dyDescent="0.25">
      <c r="B13" s="3" t="s">
        <v>453</v>
      </c>
      <c r="C13" s="111" t="s">
        <v>674</v>
      </c>
      <c r="D13" s="318" t="s">
        <v>1155</v>
      </c>
      <c r="E13" s="228" t="s">
        <v>1155</v>
      </c>
      <c r="F13" s="317" t="s">
        <v>1155</v>
      </c>
      <c r="G13" s="317" t="s">
        <v>1155</v>
      </c>
      <c r="H13" s="317" t="s">
        <v>1155</v>
      </c>
    </row>
  </sheetData>
  <mergeCells count="6">
    <mergeCell ref="B2:H2"/>
    <mergeCell ref="F6:F7"/>
    <mergeCell ref="G6:G7"/>
    <mergeCell ref="E5:E7"/>
    <mergeCell ref="D5:D7"/>
    <mergeCell ref="G3:H3"/>
  </mergeCells>
  <hyperlinks>
    <hyperlink ref="G3" location="Oversikt!A1" display="Tilbake til oversikt" xr:uid="{5AA650D6-8DE7-472B-8092-F2676C39A8A5}"/>
    <hyperlink ref="G3:H3" location="Contents!A1" display="Back to contents page" xr:uid="{64DEBAB6-B77A-43E9-99F7-863AB9141371}"/>
  </hyperlinks>
  <pageMargins left="0.7" right="0.7" top="0.75" bottom="0.75" header="0.3" footer="0.3"/>
  <pageSetup paperSize="9" scale="96" orientation="landscape"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C6AA1-7232-4707-ABC5-0DE3C3852BC7}">
  <sheetPr>
    <pageSetUpPr fitToPage="1"/>
  </sheetPr>
  <dimension ref="B2:I24"/>
  <sheetViews>
    <sheetView showGridLines="0" zoomScale="80" zoomScaleNormal="80" workbookViewId="0"/>
  </sheetViews>
  <sheetFormatPr baseColWidth="10" defaultRowHeight="15" x14ac:dyDescent="0.25"/>
  <cols>
    <col min="1" max="1" width="3.85546875" customWidth="1"/>
    <col min="3" max="3" width="65.85546875" style="6" customWidth="1"/>
    <col min="4" max="9" width="14.42578125" customWidth="1"/>
  </cols>
  <sheetData>
    <row r="2" spans="2:9" ht="18.75" x14ac:dyDescent="0.3">
      <c r="B2" s="537" t="s">
        <v>1301</v>
      </c>
      <c r="C2" s="537"/>
      <c r="D2" s="537"/>
      <c r="E2" s="537"/>
      <c r="F2" s="537"/>
      <c r="G2" s="537"/>
      <c r="H2" s="537"/>
      <c r="I2" s="537"/>
    </row>
    <row r="3" spans="2:9" x14ac:dyDescent="0.25">
      <c r="H3" s="538" t="s">
        <v>1150</v>
      </c>
      <c r="I3" s="538"/>
    </row>
    <row r="4" spans="2:9" x14ac:dyDescent="0.25">
      <c r="D4" s="499">
        <f>Contents!G7</f>
        <v>44926</v>
      </c>
    </row>
    <row r="5" spans="2:9" ht="31.5" customHeight="1" x14ac:dyDescent="0.25">
      <c r="B5" s="115"/>
      <c r="C5" s="661" t="s">
        <v>678</v>
      </c>
      <c r="D5" s="662" t="s">
        <v>679</v>
      </c>
      <c r="E5" s="661"/>
      <c r="F5" s="663" t="s">
        <v>680</v>
      </c>
      <c r="G5" s="662"/>
      <c r="H5" s="664" t="s">
        <v>681</v>
      </c>
      <c r="I5" s="665"/>
    </row>
    <row r="6" spans="2:9" ht="45" x14ac:dyDescent="0.25">
      <c r="B6" s="114"/>
      <c r="C6" s="661"/>
      <c r="D6" s="119" t="s">
        <v>636</v>
      </c>
      <c r="E6" s="118" t="s">
        <v>592</v>
      </c>
      <c r="F6" s="119" t="s">
        <v>636</v>
      </c>
      <c r="G6" s="118" t="s">
        <v>592</v>
      </c>
      <c r="H6" s="117" t="s">
        <v>682</v>
      </c>
      <c r="I6" s="117" t="s">
        <v>683</v>
      </c>
    </row>
    <row r="7" spans="2:9" x14ac:dyDescent="0.25">
      <c r="B7" s="114"/>
      <c r="C7" s="661"/>
      <c r="D7" s="116" t="s">
        <v>2</v>
      </c>
      <c r="E7" s="15" t="s">
        <v>3</v>
      </c>
      <c r="F7" s="15" t="s">
        <v>4</v>
      </c>
      <c r="G7" s="15" t="s">
        <v>36</v>
      </c>
      <c r="H7" s="15" t="s">
        <v>37</v>
      </c>
      <c r="I7" s="15" t="s">
        <v>85</v>
      </c>
    </row>
    <row r="8" spans="2:9" x14ac:dyDescent="0.25">
      <c r="B8" s="9">
        <v>1</v>
      </c>
      <c r="C8" s="16" t="s">
        <v>684</v>
      </c>
      <c r="D8" s="322">
        <v>518.23008598000001</v>
      </c>
      <c r="E8" s="323" t="s">
        <v>1155</v>
      </c>
      <c r="F8" s="323">
        <v>518.23008598000001</v>
      </c>
      <c r="G8" s="323" t="s">
        <v>1155</v>
      </c>
      <c r="H8" s="323" t="s">
        <v>1155</v>
      </c>
      <c r="I8" s="323" t="s">
        <v>1155</v>
      </c>
    </row>
    <row r="9" spans="2:9" x14ac:dyDescent="0.25">
      <c r="B9" s="9">
        <v>2</v>
      </c>
      <c r="C9" s="122" t="s">
        <v>685</v>
      </c>
      <c r="D9" s="322">
        <v>318.10776377999997</v>
      </c>
      <c r="E9" s="323">
        <v>0.16644810999999998</v>
      </c>
      <c r="F9" s="323">
        <v>318.10776377999997</v>
      </c>
      <c r="G9" s="323">
        <v>8.3224060000000002E-2</v>
      </c>
      <c r="H9" s="323">
        <v>2.3342830000000002E-2</v>
      </c>
      <c r="I9" s="323">
        <v>7.3361065812894025E-5</v>
      </c>
    </row>
    <row r="10" spans="2:9" x14ac:dyDescent="0.25">
      <c r="B10" s="9">
        <v>3</v>
      </c>
      <c r="C10" s="122" t="s">
        <v>686</v>
      </c>
      <c r="D10" s="322">
        <v>413.07005751999998</v>
      </c>
      <c r="E10" s="323" t="s">
        <v>1155</v>
      </c>
      <c r="F10" s="323">
        <v>413.07005751999998</v>
      </c>
      <c r="G10" s="323" t="s">
        <v>1155</v>
      </c>
      <c r="H10" s="323">
        <v>6.0125165999999997</v>
      </c>
      <c r="I10" s="323">
        <v>1.4555682481800043E-2</v>
      </c>
    </row>
    <row r="11" spans="2:9" x14ac:dyDescent="0.25">
      <c r="B11" s="9">
        <v>4</v>
      </c>
      <c r="C11" s="122" t="s">
        <v>687</v>
      </c>
      <c r="D11" s="322">
        <v>612.60059296999998</v>
      </c>
      <c r="E11" s="323" t="s">
        <v>1155</v>
      </c>
      <c r="F11" s="323">
        <v>612.60059296999998</v>
      </c>
      <c r="G11" s="323" t="s">
        <v>1155</v>
      </c>
      <c r="H11" s="323" t="s">
        <v>1155</v>
      </c>
      <c r="I11" s="323" t="s">
        <v>1155</v>
      </c>
    </row>
    <row r="12" spans="2:9" x14ac:dyDescent="0.25">
      <c r="B12" s="9">
        <v>5</v>
      </c>
      <c r="C12" s="122" t="s">
        <v>688</v>
      </c>
      <c r="D12" s="322" t="s">
        <v>1155</v>
      </c>
      <c r="E12" s="323" t="s">
        <v>1155</v>
      </c>
      <c r="F12" s="323" t="s">
        <v>1155</v>
      </c>
      <c r="G12" s="323" t="s">
        <v>1155</v>
      </c>
      <c r="H12" s="323" t="s">
        <v>1155</v>
      </c>
      <c r="I12" s="323" t="s">
        <v>1155</v>
      </c>
    </row>
    <row r="13" spans="2:9" x14ac:dyDescent="0.25">
      <c r="B13" s="9">
        <v>6</v>
      </c>
      <c r="C13" s="122" t="s">
        <v>458</v>
      </c>
      <c r="D13" s="322">
        <v>153.05841547999998</v>
      </c>
      <c r="E13" s="323">
        <v>2.3300540000000001</v>
      </c>
      <c r="F13" s="323">
        <v>153.05841547999998</v>
      </c>
      <c r="G13" s="323">
        <v>1.165027</v>
      </c>
      <c r="H13" s="323">
        <v>62.903648420000003</v>
      </c>
      <c r="I13" s="323">
        <v>0.40787345560748633</v>
      </c>
    </row>
    <row r="14" spans="2:9" x14ac:dyDescent="0.25">
      <c r="B14" s="9">
        <v>7</v>
      </c>
      <c r="C14" s="122" t="s">
        <v>464</v>
      </c>
      <c r="D14" s="322">
        <v>81.018122030000001</v>
      </c>
      <c r="E14" s="323">
        <v>3.6603680299999999</v>
      </c>
      <c r="F14" s="323">
        <v>81.018122030000001</v>
      </c>
      <c r="G14" s="323">
        <v>2.2811592799999998</v>
      </c>
      <c r="H14" s="323">
        <v>66.385039239999998</v>
      </c>
      <c r="I14" s="323">
        <v>0.79694612241547069</v>
      </c>
    </row>
    <row r="15" spans="2:9" x14ac:dyDescent="0.25">
      <c r="B15" s="9">
        <v>8</v>
      </c>
      <c r="C15" s="122" t="s">
        <v>689</v>
      </c>
      <c r="D15" s="322">
        <v>3968.1445382800002</v>
      </c>
      <c r="E15" s="323">
        <v>319.09689701999997</v>
      </c>
      <c r="F15" s="323">
        <v>3968.1445382800002</v>
      </c>
      <c r="G15" s="323">
        <v>110.64928424999999</v>
      </c>
      <c r="H15" s="323">
        <v>2925.9281521600005</v>
      </c>
      <c r="I15" s="323">
        <v>0.71735132479559882</v>
      </c>
    </row>
    <row r="16" spans="2:9" x14ac:dyDescent="0.25">
      <c r="B16" s="9">
        <v>9</v>
      </c>
      <c r="C16" s="122" t="s">
        <v>690</v>
      </c>
      <c r="D16" s="322">
        <v>32496.945523490002</v>
      </c>
      <c r="E16" s="323">
        <v>3962.5741086999997</v>
      </c>
      <c r="F16" s="323">
        <v>32496.945523490002</v>
      </c>
      <c r="G16" s="323">
        <v>1286.77287101</v>
      </c>
      <c r="H16" s="323">
        <v>12832.253202290001</v>
      </c>
      <c r="I16" s="323">
        <v>0.37983542996791897</v>
      </c>
    </row>
    <row r="17" spans="2:9" x14ac:dyDescent="0.25">
      <c r="B17" s="9">
        <v>10</v>
      </c>
      <c r="C17" s="122" t="s">
        <v>466</v>
      </c>
      <c r="D17" s="322">
        <v>128.56678948999999</v>
      </c>
      <c r="E17" s="323">
        <v>0.26092764000000002</v>
      </c>
      <c r="F17" s="323">
        <v>128.56678948999999</v>
      </c>
      <c r="G17" s="323">
        <v>0.13046382000000001</v>
      </c>
      <c r="H17" s="323">
        <v>151.66546535000001</v>
      </c>
      <c r="I17" s="323">
        <v>1.1784669948213677</v>
      </c>
    </row>
    <row r="18" spans="2:9" x14ac:dyDescent="0.25">
      <c r="B18" s="9">
        <v>11</v>
      </c>
      <c r="C18" s="122" t="s">
        <v>691</v>
      </c>
      <c r="D18" s="322">
        <v>108.13659163</v>
      </c>
      <c r="E18" s="323">
        <v>5.6297128600000006</v>
      </c>
      <c r="F18" s="323">
        <v>108.13659163</v>
      </c>
      <c r="G18" s="323">
        <v>1.1259425700000001</v>
      </c>
      <c r="H18" s="323">
        <v>163.89380131000001</v>
      </c>
      <c r="I18" s="323">
        <v>1.5000000000915228</v>
      </c>
    </row>
    <row r="19" spans="2:9" x14ac:dyDescent="0.25">
      <c r="B19" s="9">
        <v>12</v>
      </c>
      <c r="C19" s="122" t="s">
        <v>452</v>
      </c>
      <c r="D19" s="322">
        <v>4241.1477452999998</v>
      </c>
      <c r="E19" s="323" t="s">
        <v>1155</v>
      </c>
      <c r="F19" s="323">
        <v>4241.1477452999998</v>
      </c>
      <c r="G19" s="323" t="s">
        <v>1155</v>
      </c>
      <c r="H19" s="323">
        <v>424.11477452999998</v>
      </c>
      <c r="I19" s="323">
        <v>9.9999999999999992E-2</v>
      </c>
    </row>
    <row r="20" spans="2:9" x14ac:dyDescent="0.25">
      <c r="B20" s="9">
        <v>13</v>
      </c>
      <c r="C20" s="122" t="s">
        <v>692</v>
      </c>
      <c r="D20" s="322" t="s">
        <v>1155</v>
      </c>
      <c r="E20" s="323" t="s">
        <v>1155</v>
      </c>
      <c r="F20" s="323" t="s">
        <v>1155</v>
      </c>
      <c r="G20" s="323" t="s">
        <v>1155</v>
      </c>
      <c r="H20" s="323" t="s">
        <v>1155</v>
      </c>
      <c r="I20" s="323" t="s">
        <v>1155</v>
      </c>
    </row>
    <row r="21" spans="2:9" x14ac:dyDescent="0.25">
      <c r="B21" s="9">
        <v>14</v>
      </c>
      <c r="C21" s="122" t="s">
        <v>693</v>
      </c>
      <c r="D21" s="322" t="s">
        <v>1155</v>
      </c>
      <c r="E21" s="323" t="s">
        <v>1155</v>
      </c>
      <c r="F21" s="323" t="s">
        <v>1155</v>
      </c>
      <c r="G21" s="323" t="s">
        <v>1155</v>
      </c>
      <c r="H21" s="323" t="s">
        <v>1155</v>
      </c>
      <c r="I21" s="323" t="s">
        <v>1155</v>
      </c>
    </row>
    <row r="22" spans="2:9" x14ac:dyDescent="0.25">
      <c r="B22" s="9">
        <v>15</v>
      </c>
      <c r="C22" s="122" t="s">
        <v>162</v>
      </c>
      <c r="D22" s="322">
        <v>465.29810443000002</v>
      </c>
      <c r="E22" s="323" t="s">
        <v>1155</v>
      </c>
      <c r="F22" s="323">
        <v>465.29810443000002</v>
      </c>
      <c r="G22" s="323" t="s">
        <v>1155</v>
      </c>
      <c r="H22" s="323">
        <v>808.53429928000003</v>
      </c>
      <c r="I22" s="323">
        <v>1.7376694458501427</v>
      </c>
    </row>
    <row r="23" spans="2:9" x14ac:dyDescent="0.25">
      <c r="B23" s="9">
        <v>16</v>
      </c>
      <c r="C23" s="122" t="s">
        <v>694</v>
      </c>
      <c r="D23" s="322">
        <v>210.26392537000001</v>
      </c>
      <c r="E23" s="323">
        <v>11.76397843</v>
      </c>
      <c r="F23" s="323">
        <v>210.26392537000001</v>
      </c>
      <c r="G23" s="323">
        <v>5.52198922</v>
      </c>
      <c r="H23" s="323">
        <v>192.59238237</v>
      </c>
      <c r="I23" s="323">
        <v>0.89251600474447812</v>
      </c>
    </row>
    <row r="24" spans="2:9" x14ac:dyDescent="0.25">
      <c r="B24" s="118">
        <v>17</v>
      </c>
      <c r="C24" s="112" t="s">
        <v>695</v>
      </c>
      <c r="D24" s="503">
        <v>43714.588255750001</v>
      </c>
      <c r="E24" s="504">
        <v>4305.4824947899997</v>
      </c>
      <c r="F24" s="504">
        <v>43714.588255750001</v>
      </c>
      <c r="G24" s="504">
        <v>1407.7299612099998</v>
      </c>
      <c r="H24" s="504">
        <v>17634.306624380002</v>
      </c>
      <c r="I24" s="504">
        <v>0.39081118438085577</v>
      </c>
    </row>
  </sheetData>
  <mergeCells count="6">
    <mergeCell ref="B2:I2"/>
    <mergeCell ref="C5:C7"/>
    <mergeCell ref="D5:E5"/>
    <mergeCell ref="F5:G5"/>
    <mergeCell ref="H5:I5"/>
    <mergeCell ref="H3:I3"/>
  </mergeCells>
  <hyperlinks>
    <hyperlink ref="H3" location="Oversikt!A1" display="Tilbake til oversikt" xr:uid="{98B41880-2F5E-4DA1-9D4C-C735060268C1}"/>
    <hyperlink ref="H3:I3" location="Contents!A1" display="Back to contents page" xr:uid="{FF3D30EE-3A80-42E7-ABA1-05D3DD96DA03}"/>
  </hyperlinks>
  <pageMargins left="0.7" right="0.7" top="0.75" bottom="0.75" header="0.3" footer="0.3"/>
  <pageSetup paperSize="9" scale="78" orientation="landscape"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9327-A33C-44B5-A1F7-34378D6BCCA6}">
  <sheetPr>
    <pageSetUpPr fitToPage="1"/>
  </sheetPr>
  <dimension ref="B2:T24"/>
  <sheetViews>
    <sheetView showGridLines="0" zoomScale="80" zoomScaleNormal="80" workbookViewId="0">
      <selection activeCell="I30" sqref="I30"/>
    </sheetView>
  </sheetViews>
  <sheetFormatPr baseColWidth="10" defaultRowHeight="15" x14ac:dyDescent="0.25"/>
  <cols>
    <col min="1" max="1" width="4" customWidth="1"/>
    <col min="3" max="3" width="43.140625" customWidth="1"/>
    <col min="4" max="20" width="9.85546875" customWidth="1"/>
  </cols>
  <sheetData>
    <row r="2" spans="2:20" ht="18.75" x14ac:dyDescent="0.3">
      <c r="B2" s="537" t="s">
        <v>1304</v>
      </c>
      <c r="C2" s="537"/>
      <c r="D2" s="537"/>
      <c r="E2" s="537"/>
      <c r="F2" s="537"/>
      <c r="G2" s="537"/>
      <c r="H2" s="537"/>
      <c r="I2" s="537"/>
      <c r="J2" s="537"/>
      <c r="K2" s="537"/>
      <c r="L2" s="537"/>
      <c r="M2" s="537"/>
      <c r="N2" s="537"/>
      <c r="O2" s="537"/>
      <c r="P2" s="537"/>
      <c r="Q2" s="537"/>
      <c r="R2" s="537"/>
      <c r="S2" s="537"/>
      <c r="T2" s="537"/>
    </row>
    <row r="3" spans="2:20" x14ac:dyDescent="0.25">
      <c r="Q3" s="538" t="s">
        <v>1150</v>
      </c>
      <c r="R3" s="538"/>
      <c r="S3" s="538"/>
      <c r="T3" s="538"/>
    </row>
    <row r="4" spans="2:20" x14ac:dyDescent="0.25">
      <c r="D4" s="668">
        <f>Contents!G7</f>
        <v>44926</v>
      </c>
      <c r="E4" s="668"/>
    </row>
    <row r="5" spans="2:20" x14ac:dyDescent="0.25">
      <c r="B5" s="115"/>
      <c r="C5" s="661" t="s">
        <v>678</v>
      </c>
      <c r="D5" s="663" t="s">
        <v>696</v>
      </c>
      <c r="E5" s="667"/>
      <c r="F5" s="667"/>
      <c r="G5" s="667"/>
      <c r="H5" s="667"/>
      <c r="I5" s="667"/>
      <c r="J5" s="667"/>
      <c r="K5" s="667"/>
      <c r="L5" s="667"/>
      <c r="M5" s="667"/>
      <c r="N5" s="667"/>
      <c r="O5" s="667"/>
      <c r="P5" s="667"/>
      <c r="Q5" s="667"/>
      <c r="R5" s="662"/>
      <c r="S5" s="666" t="s">
        <v>34</v>
      </c>
      <c r="T5" s="666" t="s">
        <v>697</v>
      </c>
    </row>
    <row r="6" spans="2:20" x14ac:dyDescent="0.25">
      <c r="B6" s="114"/>
      <c r="C6" s="661"/>
      <c r="D6" s="120">
        <v>0</v>
      </c>
      <c r="E6" s="121">
        <v>0.02</v>
      </c>
      <c r="F6" s="120">
        <v>0.04</v>
      </c>
      <c r="G6" s="121">
        <v>0.1</v>
      </c>
      <c r="H6" s="121">
        <v>0.2</v>
      </c>
      <c r="I6" s="121">
        <v>0.35</v>
      </c>
      <c r="J6" s="121">
        <v>0.5</v>
      </c>
      <c r="K6" s="121">
        <v>0.7</v>
      </c>
      <c r="L6" s="121">
        <v>0.75</v>
      </c>
      <c r="M6" s="123">
        <v>1</v>
      </c>
      <c r="N6" s="123">
        <v>1.5</v>
      </c>
      <c r="O6" s="123">
        <v>2.5</v>
      </c>
      <c r="P6" s="123">
        <v>3.7</v>
      </c>
      <c r="Q6" s="123">
        <v>12.5</v>
      </c>
      <c r="R6" s="123" t="s">
        <v>698</v>
      </c>
      <c r="S6" s="666"/>
      <c r="T6" s="666"/>
    </row>
    <row r="7" spans="2:20" x14ac:dyDescent="0.25">
      <c r="B7" s="114"/>
      <c r="C7" s="661"/>
      <c r="D7" s="116" t="s">
        <v>2</v>
      </c>
      <c r="E7" s="116" t="s">
        <v>3</v>
      </c>
      <c r="F7" s="116" t="s">
        <v>4</v>
      </c>
      <c r="G7" s="116" t="s">
        <v>36</v>
      </c>
      <c r="H7" s="116" t="s">
        <v>37</v>
      </c>
      <c r="I7" s="116" t="s">
        <v>85</v>
      </c>
      <c r="J7" s="116" t="s">
        <v>86</v>
      </c>
      <c r="K7" s="116" t="s">
        <v>137</v>
      </c>
      <c r="L7" s="116" t="s">
        <v>293</v>
      </c>
      <c r="M7" s="116" t="s">
        <v>308</v>
      </c>
      <c r="N7" s="116" t="s">
        <v>309</v>
      </c>
      <c r="O7" s="116" t="s">
        <v>296</v>
      </c>
      <c r="P7" s="116" t="s">
        <v>292</v>
      </c>
      <c r="Q7" s="116" t="s">
        <v>294</v>
      </c>
      <c r="R7" s="116" t="s">
        <v>295</v>
      </c>
      <c r="S7" s="124" t="s">
        <v>699</v>
      </c>
      <c r="T7" s="124" t="s">
        <v>700</v>
      </c>
    </row>
    <row r="8" spans="2:20" x14ac:dyDescent="0.25">
      <c r="B8" s="9">
        <v>1</v>
      </c>
      <c r="C8" s="16" t="s">
        <v>684</v>
      </c>
      <c r="D8" s="322">
        <v>518.23008598000001</v>
      </c>
      <c r="E8" s="323" t="s">
        <v>1155</v>
      </c>
      <c r="F8" s="323" t="s">
        <v>1155</v>
      </c>
      <c r="G8" s="323" t="s">
        <v>1155</v>
      </c>
      <c r="H8" s="323" t="s">
        <v>1155</v>
      </c>
      <c r="I8" s="323" t="s">
        <v>1155</v>
      </c>
      <c r="J8" s="323" t="s">
        <v>1155</v>
      </c>
      <c r="K8" s="323" t="s">
        <v>1155</v>
      </c>
      <c r="L8" s="323" t="s">
        <v>1155</v>
      </c>
      <c r="M8" s="323" t="s">
        <v>1155</v>
      </c>
      <c r="N8" s="323" t="s">
        <v>1155</v>
      </c>
      <c r="O8" s="323" t="s">
        <v>1155</v>
      </c>
      <c r="P8" s="323" t="s">
        <v>1155</v>
      </c>
      <c r="Q8" s="323" t="s">
        <v>1155</v>
      </c>
      <c r="R8" s="323" t="s">
        <v>1155</v>
      </c>
      <c r="S8" s="323">
        <v>518.23008598000001</v>
      </c>
      <c r="T8" s="323" t="s">
        <v>1155</v>
      </c>
    </row>
    <row r="9" spans="2:20" x14ac:dyDescent="0.25">
      <c r="B9" s="9">
        <v>2</v>
      </c>
      <c r="C9" s="122" t="s">
        <v>685</v>
      </c>
      <c r="D9" s="322">
        <v>318.07427367000003</v>
      </c>
      <c r="E9" s="323" t="s">
        <v>1155</v>
      </c>
      <c r="F9" s="323" t="s">
        <v>1155</v>
      </c>
      <c r="G9" s="323" t="s">
        <v>1155</v>
      </c>
      <c r="H9" s="323">
        <v>0.11671416999999999</v>
      </c>
      <c r="I9" s="323" t="s">
        <v>1155</v>
      </c>
      <c r="J9" s="323" t="s">
        <v>1155</v>
      </c>
      <c r="K9" s="323" t="s">
        <v>1155</v>
      </c>
      <c r="L9" s="323" t="s">
        <v>1155</v>
      </c>
      <c r="M9" s="323" t="s">
        <v>1155</v>
      </c>
      <c r="N9" s="323" t="s">
        <v>1155</v>
      </c>
      <c r="O9" s="323" t="s">
        <v>1155</v>
      </c>
      <c r="P9" s="323" t="s">
        <v>1155</v>
      </c>
      <c r="Q9" s="323" t="s">
        <v>1155</v>
      </c>
      <c r="R9" s="323" t="s">
        <v>1155</v>
      </c>
      <c r="S9" s="323">
        <v>318.19098784000005</v>
      </c>
      <c r="T9" s="323">
        <v>0.19993822</v>
      </c>
    </row>
    <row r="10" spans="2:20" x14ac:dyDescent="0.25">
      <c r="B10" s="9">
        <v>3</v>
      </c>
      <c r="C10" s="122" t="s">
        <v>686</v>
      </c>
      <c r="D10" s="322">
        <v>383.00747451999996</v>
      </c>
      <c r="E10" s="323" t="s">
        <v>1155</v>
      </c>
      <c r="F10" s="323" t="s">
        <v>1155</v>
      </c>
      <c r="G10" s="323" t="s">
        <v>1155</v>
      </c>
      <c r="H10" s="323">
        <v>30.062583</v>
      </c>
      <c r="I10" s="323" t="s">
        <v>1155</v>
      </c>
      <c r="J10" s="323" t="s">
        <v>1155</v>
      </c>
      <c r="K10" s="323" t="s">
        <v>1155</v>
      </c>
      <c r="L10" s="323" t="s">
        <v>1155</v>
      </c>
      <c r="M10" s="323" t="s">
        <v>1155</v>
      </c>
      <c r="N10" s="323" t="s">
        <v>1155</v>
      </c>
      <c r="O10" s="323" t="s">
        <v>1155</v>
      </c>
      <c r="P10" s="323" t="s">
        <v>1155</v>
      </c>
      <c r="Q10" s="323" t="s">
        <v>1155</v>
      </c>
      <c r="R10" s="323" t="s">
        <v>1155</v>
      </c>
      <c r="S10" s="323">
        <v>413.07005751999998</v>
      </c>
      <c r="T10" s="323">
        <v>45.547637999999999</v>
      </c>
    </row>
    <row r="11" spans="2:20" x14ac:dyDescent="0.25">
      <c r="B11" s="9">
        <v>4</v>
      </c>
      <c r="C11" s="122" t="s">
        <v>687</v>
      </c>
      <c r="D11" s="322">
        <v>612.60059296999998</v>
      </c>
      <c r="E11" s="323" t="s">
        <v>1155</v>
      </c>
      <c r="F11" s="323" t="s">
        <v>1155</v>
      </c>
      <c r="G11" s="323" t="s">
        <v>1155</v>
      </c>
      <c r="H11" s="323" t="s">
        <v>1155</v>
      </c>
      <c r="I11" s="323" t="s">
        <v>1155</v>
      </c>
      <c r="J11" s="323" t="s">
        <v>1155</v>
      </c>
      <c r="K11" s="323" t="s">
        <v>1155</v>
      </c>
      <c r="L11" s="323" t="s">
        <v>1155</v>
      </c>
      <c r="M11" s="323" t="s">
        <v>1155</v>
      </c>
      <c r="N11" s="323" t="s">
        <v>1155</v>
      </c>
      <c r="O11" s="323" t="s">
        <v>1155</v>
      </c>
      <c r="P11" s="323" t="s">
        <v>1155</v>
      </c>
      <c r="Q11" s="323" t="s">
        <v>1155</v>
      </c>
      <c r="R11" s="323" t="s">
        <v>1155</v>
      </c>
      <c r="S11" s="323">
        <v>612.60059296999998</v>
      </c>
      <c r="T11" s="323" t="s">
        <v>1155</v>
      </c>
    </row>
    <row r="12" spans="2:20" x14ac:dyDescent="0.25">
      <c r="B12" s="9">
        <v>5</v>
      </c>
      <c r="C12" s="122" t="s">
        <v>688</v>
      </c>
      <c r="D12" s="322" t="s">
        <v>1155</v>
      </c>
      <c r="E12" s="323" t="s">
        <v>1155</v>
      </c>
      <c r="F12" s="323" t="s">
        <v>1155</v>
      </c>
      <c r="G12" s="323" t="s">
        <v>1155</v>
      </c>
      <c r="H12" s="323" t="s">
        <v>1155</v>
      </c>
      <c r="I12" s="323" t="s">
        <v>1155</v>
      </c>
      <c r="J12" s="323" t="s">
        <v>1155</v>
      </c>
      <c r="K12" s="323" t="s">
        <v>1155</v>
      </c>
      <c r="L12" s="323" t="s">
        <v>1155</v>
      </c>
      <c r="M12" s="323" t="s">
        <v>1155</v>
      </c>
      <c r="N12" s="323" t="s">
        <v>1155</v>
      </c>
      <c r="O12" s="323" t="s">
        <v>1155</v>
      </c>
      <c r="P12" s="323" t="s">
        <v>1155</v>
      </c>
      <c r="Q12" s="323" t="s">
        <v>1155</v>
      </c>
      <c r="R12" s="323" t="s">
        <v>1155</v>
      </c>
      <c r="S12" s="323" t="s">
        <v>1155</v>
      </c>
      <c r="T12" s="323" t="s">
        <v>1155</v>
      </c>
    </row>
    <row r="13" spans="2:20" x14ac:dyDescent="0.25">
      <c r="B13" s="9">
        <v>6</v>
      </c>
      <c r="C13" s="122" t="s">
        <v>458</v>
      </c>
      <c r="D13" s="322" t="s">
        <v>1155</v>
      </c>
      <c r="E13" s="323" t="s">
        <v>1155</v>
      </c>
      <c r="F13" s="323" t="s">
        <v>1155</v>
      </c>
      <c r="G13" s="323" t="s">
        <v>1155</v>
      </c>
      <c r="H13" s="323">
        <v>107.25686877</v>
      </c>
      <c r="I13" s="323" t="s">
        <v>1155</v>
      </c>
      <c r="J13" s="323">
        <v>107.54073418</v>
      </c>
      <c r="K13" s="323" t="s">
        <v>1155</v>
      </c>
      <c r="L13" s="323" t="s">
        <v>1155</v>
      </c>
      <c r="M13" s="323">
        <v>2.0366778000000001</v>
      </c>
      <c r="N13" s="323" t="s">
        <v>1155</v>
      </c>
      <c r="O13" s="323" t="s">
        <v>1155</v>
      </c>
      <c r="P13" s="323" t="s">
        <v>1155</v>
      </c>
      <c r="Q13" s="323" t="s">
        <v>1155</v>
      </c>
      <c r="R13" s="323" t="s">
        <v>1155</v>
      </c>
      <c r="S13" s="323">
        <v>216.83428075</v>
      </c>
      <c r="T13" s="323" t="s">
        <v>1155</v>
      </c>
    </row>
    <row r="14" spans="2:20" x14ac:dyDescent="0.25">
      <c r="B14" s="9">
        <v>7</v>
      </c>
      <c r="C14" s="122" t="s">
        <v>464</v>
      </c>
      <c r="D14" s="322">
        <v>0.747946</v>
      </c>
      <c r="E14" s="323" t="s">
        <v>1155</v>
      </c>
      <c r="F14" s="323" t="s">
        <v>1155</v>
      </c>
      <c r="G14" s="323" t="s">
        <v>1155</v>
      </c>
      <c r="H14" s="323" t="s">
        <v>1155</v>
      </c>
      <c r="I14" s="323" t="s">
        <v>1155</v>
      </c>
      <c r="J14" s="323" t="s">
        <v>1155</v>
      </c>
      <c r="K14" s="323" t="s">
        <v>1155</v>
      </c>
      <c r="L14" s="323" t="s">
        <v>1155</v>
      </c>
      <c r="M14" s="323">
        <v>82.551335309999999</v>
      </c>
      <c r="N14" s="323" t="s">
        <v>1155</v>
      </c>
      <c r="O14" s="323" t="s">
        <v>1155</v>
      </c>
      <c r="P14" s="323" t="s">
        <v>1155</v>
      </c>
      <c r="Q14" s="323" t="s">
        <v>1155</v>
      </c>
      <c r="R14" s="323" t="s">
        <v>1155</v>
      </c>
      <c r="S14" s="323">
        <v>83.299281309999998</v>
      </c>
      <c r="T14" s="323" t="s">
        <v>1155</v>
      </c>
    </row>
    <row r="15" spans="2:20" x14ac:dyDescent="0.25">
      <c r="B15" s="9">
        <v>8</v>
      </c>
      <c r="C15" s="122" t="s">
        <v>462</v>
      </c>
      <c r="D15" s="322" t="s">
        <v>1155</v>
      </c>
      <c r="E15" s="323" t="s">
        <v>1155</v>
      </c>
      <c r="F15" s="323" t="s">
        <v>1155</v>
      </c>
      <c r="G15" s="323" t="s">
        <v>1155</v>
      </c>
      <c r="H15" s="323" t="s">
        <v>1155</v>
      </c>
      <c r="I15" s="323" t="s">
        <v>1155</v>
      </c>
      <c r="J15" s="323" t="s">
        <v>1155</v>
      </c>
      <c r="K15" s="323" t="s">
        <v>1155</v>
      </c>
      <c r="L15" s="323">
        <v>4078.7938225300004</v>
      </c>
      <c r="M15" s="323" t="s">
        <v>1155</v>
      </c>
      <c r="N15" s="323" t="s">
        <v>1155</v>
      </c>
      <c r="O15" s="323" t="s">
        <v>1155</v>
      </c>
      <c r="P15" s="323" t="s">
        <v>1155</v>
      </c>
      <c r="Q15" s="323" t="s">
        <v>1155</v>
      </c>
      <c r="R15" s="323" t="s">
        <v>1155</v>
      </c>
      <c r="S15" s="323">
        <v>4078.7938225300004</v>
      </c>
      <c r="T15" s="323" t="s">
        <v>1155</v>
      </c>
    </row>
    <row r="16" spans="2:20" ht="30" x14ac:dyDescent="0.25">
      <c r="B16" s="9">
        <v>9</v>
      </c>
      <c r="C16" s="122" t="s">
        <v>701</v>
      </c>
      <c r="D16" s="322" t="s">
        <v>1155</v>
      </c>
      <c r="E16" s="323" t="s">
        <v>1155</v>
      </c>
      <c r="F16" s="323" t="s">
        <v>1155</v>
      </c>
      <c r="G16" s="323" t="s">
        <v>1155</v>
      </c>
      <c r="H16" s="323" t="s">
        <v>1155</v>
      </c>
      <c r="I16" s="323">
        <v>31502.367517049999</v>
      </c>
      <c r="J16" s="323" t="s">
        <v>1155</v>
      </c>
      <c r="K16" s="323" t="s">
        <v>1155</v>
      </c>
      <c r="L16" s="323" t="s">
        <v>1155</v>
      </c>
      <c r="M16" s="323">
        <v>2281.3508774499996</v>
      </c>
      <c r="N16" s="323" t="s">
        <v>1155</v>
      </c>
      <c r="O16" s="323" t="s">
        <v>1155</v>
      </c>
      <c r="P16" s="323" t="s">
        <v>1155</v>
      </c>
      <c r="Q16" s="323" t="s">
        <v>1155</v>
      </c>
      <c r="R16" s="323" t="s">
        <v>1155</v>
      </c>
      <c r="S16" s="323">
        <v>33783.7183945</v>
      </c>
      <c r="T16" s="323" t="s">
        <v>1155</v>
      </c>
    </row>
    <row r="17" spans="2:20" x14ac:dyDescent="0.25">
      <c r="B17" s="9">
        <v>10</v>
      </c>
      <c r="C17" s="122" t="s">
        <v>466</v>
      </c>
      <c r="D17" s="322" t="s">
        <v>1155</v>
      </c>
      <c r="E17" s="323" t="s">
        <v>1155</v>
      </c>
      <c r="F17" s="323" t="s">
        <v>1155</v>
      </c>
      <c r="G17" s="323" t="s">
        <v>1155</v>
      </c>
      <c r="H17" s="323" t="s">
        <v>1155</v>
      </c>
      <c r="I17" s="323" t="s">
        <v>1155</v>
      </c>
      <c r="J17" s="323" t="s">
        <v>1155</v>
      </c>
      <c r="K17" s="323" t="s">
        <v>1155</v>
      </c>
      <c r="L17" s="323" t="s">
        <v>1155</v>
      </c>
      <c r="M17" s="323">
        <v>82.760829239999993</v>
      </c>
      <c r="N17" s="323">
        <v>45.936424070000001</v>
      </c>
      <c r="O17" s="323" t="s">
        <v>1155</v>
      </c>
      <c r="P17" s="323" t="s">
        <v>1155</v>
      </c>
      <c r="Q17" s="323" t="s">
        <v>1155</v>
      </c>
      <c r="R17" s="323" t="s">
        <v>1155</v>
      </c>
      <c r="S17" s="323">
        <v>128.69725331000001</v>
      </c>
      <c r="T17" s="323" t="s">
        <v>1155</v>
      </c>
    </row>
    <row r="18" spans="2:20" ht="30" x14ac:dyDescent="0.25">
      <c r="B18" s="9">
        <v>11</v>
      </c>
      <c r="C18" s="122" t="s">
        <v>691</v>
      </c>
      <c r="D18" s="322" t="s">
        <v>1155</v>
      </c>
      <c r="E18" s="323" t="s">
        <v>1155</v>
      </c>
      <c r="F18" s="323" t="s">
        <v>1155</v>
      </c>
      <c r="G18" s="323" t="s">
        <v>1155</v>
      </c>
      <c r="H18" s="323" t="s">
        <v>1155</v>
      </c>
      <c r="I18" s="323" t="s">
        <v>1155</v>
      </c>
      <c r="J18" s="323" t="s">
        <v>1155</v>
      </c>
      <c r="K18" s="323" t="s">
        <v>1155</v>
      </c>
      <c r="L18" s="323" t="s">
        <v>1155</v>
      </c>
      <c r="M18" s="323" t="s">
        <v>1155</v>
      </c>
      <c r="N18" s="323">
        <v>109.2625342</v>
      </c>
      <c r="O18" s="323" t="s">
        <v>1155</v>
      </c>
      <c r="P18" s="323" t="s">
        <v>1155</v>
      </c>
      <c r="Q18" s="323" t="s">
        <v>1155</v>
      </c>
      <c r="R18" s="323" t="s">
        <v>1155</v>
      </c>
      <c r="S18" s="323">
        <v>109.2625342</v>
      </c>
      <c r="T18" s="323" t="s">
        <v>1155</v>
      </c>
    </row>
    <row r="19" spans="2:20" x14ac:dyDescent="0.25">
      <c r="B19" s="9">
        <v>12</v>
      </c>
      <c r="C19" s="122" t="s">
        <v>452</v>
      </c>
      <c r="D19" s="322" t="s">
        <v>1155</v>
      </c>
      <c r="E19" s="323" t="s">
        <v>1155</v>
      </c>
      <c r="F19" s="323" t="s">
        <v>1155</v>
      </c>
      <c r="G19" s="323">
        <v>4241.1477452999998</v>
      </c>
      <c r="H19" s="323" t="s">
        <v>1155</v>
      </c>
      <c r="I19" s="323" t="s">
        <v>1155</v>
      </c>
      <c r="J19" s="323" t="s">
        <v>1155</v>
      </c>
      <c r="K19" s="323" t="s">
        <v>1155</v>
      </c>
      <c r="L19" s="323" t="s">
        <v>1155</v>
      </c>
      <c r="M19" s="323" t="s">
        <v>1155</v>
      </c>
      <c r="N19" s="323" t="s">
        <v>1155</v>
      </c>
      <c r="O19" s="323" t="s">
        <v>1155</v>
      </c>
      <c r="P19" s="323" t="s">
        <v>1155</v>
      </c>
      <c r="Q19" s="323" t="s">
        <v>1155</v>
      </c>
      <c r="R19" s="323" t="s">
        <v>1155</v>
      </c>
      <c r="S19" s="323">
        <v>4241.1477452999998</v>
      </c>
      <c r="T19" s="323">
        <v>258.42058332999994</v>
      </c>
    </row>
    <row r="20" spans="2:20" ht="30" x14ac:dyDescent="0.25">
      <c r="B20" s="9">
        <v>13</v>
      </c>
      <c r="C20" s="122" t="s">
        <v>702</v>
      </c>
      <c r="D20" s="322" t="s">
        <v>1155</v>
      </c>
      <c r="E20" s="323" t="s">
        <v>1155</v>
      </c>
      <c r="F20" s="323" t="s">
        <v>1155</v>
      </c>
      <c r="G20" s="323" t="s">
        <v>1155</v>
      </c>
      <c r="H20" s="323" t="s">
        <v>1155</v>
      </c>
      <c r="I20" s="323" t="s">
        <v>1155</v>
      </c>
      <c r="J20" s="323" t="s">
        <v>1155</v>
      </c>
      <c r="K20" s="323" t="s">
        <v>1155</v>
      </c>
      <c r="L20" s="323" t="s">
        <v>1155</v>
      </c>
      <c r="M20" s="323" t="s">
        <v>1155</v>
      </c>
      <c r="N20" s="323" t="s">
        <v>1155</v>
      </c>
      <c r="O20" s="323" t="s">
        <v>1155</v>
      </c>
      <c r="P20" s="323" t="s">
        <v>1155</v>
      </c>
      <c r="Q20" s="323" t="s">
        <v>1155</v>
      </c>
      <c r="R20" s="323" t="s">
        <v>1155</v>
      </c>
      <c r="S20" s="323" t="s">
        <v>1155</v>
      </c>
      <c r="T20" s="323" t="s">
        <v>1155</v>
      </c>
    </row>
    <row r="21" spans="2:20" ht="30" x14ac:dyDescent="0.25">
      <c r="B21" s="9">
        <v>14</v>
      </c>
      <c r="C21" s="122" t="s">
        <v>703</v>
      </c>
      <c r="D21" s="322" t="s">
        <v>1155</v>
      </c>
      <c r="E21" s="323" t="s">
        <v>1155</v>
      </c>
      <c r="F21" s="323" t="s">
        <v>1155</v>
      </c>
      <c r="G21" s="323" t="s">
        <v>1155</v>
      </c>
      <c r="H21" s="323" t="s">
        <v>1155</v>
      </c>
      <c r="I21" s="323" t="s">
        <v>1155</v>
      </c>
      <c r="J21" s="323" t="s">
        <v>1155</v>
      </c>
      <c r="K21" s="323" t="s">
        <v>1155</v>
      </c>
      <c r="L21" s="323" t="s">
        <v>1155</v>
      </c>
      <c r="M21" s="323" t="s">
        <v>1155</v>
      </c>
      <c r="N21" s="323" t="s">
        <v>1155</v>
      </c>
      <c r="O21" s="323" t="s">
        <v>1155</v>
      </c>
      <c r="P21" s="323" t="s">
        <v>1155</v>
      </c>
      <c r="Q21" s="323" t="s">
        <v>1155</v>
      </c>
      <c r="R21" s="323" t="s">
        <v>1155</v>
      </c>
      <c r="S21" s="323" t="s">
        <v>1155</v>
      </c>
      <c r="T21" s="323" t="s">
        <v>1155</v>
      </c>
    </row>
    <row r="22" spans="2:20" x14ac:dyDescent="0.25">
      <c r="B22" s="9">
        <v>15</v>
      </c>
      <c r="C22" s="122" t="s">
        <v>704</v>
      </c>
      <c r="D22" s="322" t="s">
        <v>1155</v>
      </c>
      <c r="E22" s="323" t="s">
        <v>1155</v>
      </c>
      <c r="F22" s="323" t="s">
        <v>1155</v>
      </c>
      <c r="G22" s="323" t="s">
        <v>1155</v>
      </c>
      <c r="H22" s="323" t="s">
        <v>1155</v>
      </c>
      <c r="I22" s="323" t="s">
        <v>1155</v>
      </c>
      <c r="J22" s="323" t="s">
        <v>1155</v>
      </c>
      <c r="K22" s="323" t="s">
        <v>1155</v>
      </c>
      <c r="L22" s="323" t="s">
        <v>1155</v>
      </c>
      <c r="M22" s="323">
        <v>236.47397452999999</v>
      </c>
      <c r="N22" s="323" t="s">
        <v>1155</v>
      </c>
      <c r="O22" s="323">
        <v>228.8241299</v>
      </c>
      <c r="P22" s="323" t="s">
        <v>1155</v>
      </c>
      <c r="Q22" s="323" t="s">
        <v>1155</v>
      </c>
      <c r="R22" s="323" t="s">
        <v>1155</v>
      </c>
      <c r="S22" s="323">
        <v>465.29810443000002</v>
      </c>
      <c r="T22" s="323" t="s">
        <v>1155</v>
      </c>
    </row>
    <row r="23" spans="2:20" x14ac:dyDescent="0.25">
      <c r="B23" s="9">
        <v>16</v>
      </c>
      <c r="C23" s="122" t="s">
        <v>694</v>
      </c>
      <c r="D23" s="322">
        <v>23.19353246</v>
      </c>
      <c r="E23" s="323" t="s">
        <v>1155</v>
      </c>
      <c r="F23" s="323" t="s">
        <v>1155</v>
      </c>
      <c r="G23" s="323" t="s">
        <v>1155</v>
      </c>
      <c r="H23" s="323" t="s">
        <v>1155</v>
      </c>
      <c r="I23" s="323" t="s">
        <v>1155</v>
      </c>
      <c r="J23" s="323" t="s">
        <v>1155</v>
      </c>
      <c r="K23" s="323" t="s">
        <v>1155</v>
      </c>
      <c r="L23" s="323" t="s">
        <v>1155</v>
      </c>
      <c r="M23" s="323">
        <v>192.59238196999999</v>
      </c>
      <c r="N23" s="323" t="s">
        <v>1155</v>
      </c>
      <c r="O23" s="323">
        <v>1.6E-7</v>
      </c>
      <c r="P23" s="323" t="s">
        <v>1155</v>
      </c>
      <c r="Q23" s="323" t="s">
        <v>1155</v>
      </c>
      <c r="R23" s="323" t="s">
        <v>1155</v>
      </c>
      <c r="S23" s="323">
        <v>215.78591459</v>
      </c>
      <c r="T23" s="323" t="s">
        <v>1155</v>
      </c>
    </row>
    <row r="24" spans="2:20" x14ac:dyDescent="0.25">
      <c r="B24" s="118">
        <v>17</v>
      </c>
      <c r="C24" s="112" t="s">
        <v>695</v>
      </c>
      <c r="D24" s="503">
        <v>1855.8539056000002</v>
      </c>
      <c r="E24" s="504" t="s">
        <v>1155</v>
      </c>
      <c r="F24" s="504" t="s">
        <v>1155</v>
      </c>
      <c r="G24" s="504">
        <v>4241.1477452999998</v>
      </c>
      <c r="H24" s="504">
        <v>137.43616594</v>
      </c>
      <c r="I24" s="504">
        <v>31502.367517049999</v>
      </c>
      <c r="J24" s="504">
        <v>107.54073418</v>
      </c>
      <c r="K24" s="504" t="s">
        <v>1155</v>
      </c>
      <c r="L24" s="504">
        <v>4078.7938225300004</v>
      </c>
      <c r="M24" s="504">
        <v>2877.7660762999999</v>
      </c>
      <c r="N24" s="504">
        <v>155.19895827000002</v>
      </c>
      <c r="O24" s="504">
        <v>228.82413006000002</v>
      </c>
      <c r="P24" s="504" t="s">
        <v>1155</v>
      </c>
      <c r="Q24" s="504" t="s">
        <v>1155</v>
      </c>
      <c r="R24" s="504" t="s">
        <v>1155</v>
      </c>
      <c r="S24" s="504">
        <v>45184.929055229994</v>
      </c>
      <c r="T24" s="504">
        <v>304.16815954999993</v>
      </c>
    </row>
  </sheetData>
  <mergeCells count="7">
    <mergeCell ref="B2:T2"/>
    <mergeCell ref="S5:S6"/>
    <mergeCell ref="T5:T6"/>
    <mergeCell ref="C5:C7"/>
    <mergeCell ref="D5:R5"/>
    <mergeCell ref="Q3:T3"/>
    <mergeCell ref="D4:E4"/>
  </mergeCells>
  <hyperlinks>
    <hyperlink ref="Q3" location="Oversikt!A1" display="Tilbake til oversikt" xr:uid="{C8C183C1-D262-4CD4-B87A-376C910223E7}"/>
  </hyperlinks>
  <pageMargins left="0.7" right="0.7" top="0.75" bottom="0.75" header="0.3" footer="0.3"/>
  <pageSetup paperSize="9" scale="51" orientation="landscape"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4ED6-5CE6-44B4-A4AF-E5CB25C1C199}">
  <sheetPr>
    <pageSetUpPr fitToPage="1"/>
  </sheetPr>
  <dimension ref="B2:K17"/>
  <sheetViews>
    <sheetView showGridLines="0" zoomScale="80" zoomScaleNormal="80" workbookViewId="0"/>
  </sheetViews>
  <sheetFormatPr baseColWidth="10" defaultColWidth="11.42578125" defaultRowHeight="15" x14ac:dyDescent="0.25"/>
  <cols>
    <col min="1" max="1" width="3.85546875" customWidth="1"/>
    <col min="2" max="2" width="8.42578125" customWidth="1"/>
    <col min="3" max="3" width="52.7109375" customWidth="1"/>
    <col min="4" max="11" width="15.7109375" customWidth="1"/>
    <col min="12" max="12" width="30.42578125" bestFit="1" customWidth="1"/>
  </cols>
  <sheetData>
    <row r="2" spans="2:11" ht="18.75" x14ac:dyDescent="0.3">
      <c r="B2" s="537" t="s">
        <v>1305</v>
      </c>
      <c r="C2" s="537"/>
      <c r="D2" s="537"/>
      <c r="E2" s="537"/>
      <c r="F2" s="537"/>
      <c r="G2" s="537"/>
      <c r="H2" s="537"/>
      <c r="I2" s="537"/>
      <c r="J2" s="537"/>
      <c r="K2" s="537"/>
    </row>
    <row r="3" spans="2:11" ht="15.75" x14ac:dyDescent="0.25">
      <c r="B3" s="32"/>
      <c r="J3" s="538" t="s">
        <v>1150</v>
      </c>
      <c r="K3" s="538"/>
    </row>
    <row r="4" spans="2:11" x14ac:dyDescent="0.25">
      <c r="B4" s="115"/>
      <c r="C4" s="102"/>
      <c r="D4" s="385">
        <f>Contents!G7</f>
        <v>44926</v>
      </c>
      <c r="E4" s="115"/>
      <c r="F4" s="115"/>
      <c r="G4" s="115"/>
      <c r="H4" s="115"/>
      <c r="I4" s="115"/>
      <c r="J4" s="115"/>
      <c r="K4" s="115"/>
    </row>
    <row r="5" spans="2:11" x14ac:dyDescent="0.25">
      <c r="B5" s="115"/>
      <c r="C5" s="404"/>
      <c r="D5" s="3" t="s">
        <v>2</v>
      </c>
      <c r="E5" s="3" t="s">
        <v>3</v>
      </c>
      <c r="F5" s="3" t="s">
        <v>4</v>
      </c>
      <c r="G5" s="3" t="s">
        <v>36</v>
      </c>
      <c r="H5" s="3" t="s">
        <v>37</v>
      </c>
      <c r="I5" s="3" t="s">
        <v>85</v>
      </c>
      <c r="J5" s="3" t="s">
        <v>86</v>
      </c>
      <c r="K5" s="3" t="s">
        <v>137</v>
      </c>
    </row>
    <row r="6" spans="2:11" ht="72.95" customHeight="1" x14ac:dyDescent="0.25">
      <c r="B6" s="405"/>
      <c r="C6" s="406"/>
      <c r="D6" s="3" t="s">
        <v>709</v>
      </c>
      <c r="E6" s="3" t="s">
        <v>710</v>
      </c>
      <c r="F6" s="3" t="s">
        <v>711</v>
      </c>
      <c r="G6" s="3" t="s">
        <v>728</v>
      </c>
      <c r="H6" s="3" t="s">
        <v>712</v>
      </c>
      <c r="I6" s="3" t="s">
        <v>713</v>
      </c>
      <c r="J6" s="3" t="s">
        <v>80</v>
      </c>
      <c r="K6" s="3" t="s">
        <v>714</v>
      </c>
    </row>
    <row r="7" spans="2:11" x14ac:dyDescent="0.25">
      <c r="B7" s="3" t="s">
        <v>729</v>
      </c>
      <c r="C7" s="4" t="s">
        <v>715</v>
      </c>
      <c r="D7" s="325" t="s">
        <v>1155</v>
      </c>
      <c r="E7" s="325" t="s">
        <v>1155</v>
      </c>
      <c r="F7" s="127" t="s">
        <v>1155</v>
      </c>
      <c r="G7" s="23" t="s">
        <v>716</v>
      </c>
      <c r="H7" s="328" t="s">
        <v>1155</v>
      </c>
      <c r="I7" s="309" t="s">
        <v>1155</v>
      </c>
      <c r="J7" s="309" t="s">
        <v>1155</v>
      </c>
      <c r="K7" s="309" t="s">
        <v>1155</v>
      </c>
    </row>
    <row r="8" spans="2:11" x14ac:dyDescent="0.25">
      <c r="B8" s="3" t="s">
        <v>730</v>
      </c>
      <c r="C8" s="4" t="s">
        <v>717</v>
      </c>
      <c r="D8" s="326" t="s">
        <v>1155</v>
      </c>
      <c r="E8" s="326" t="s">
        <v>1155</v>
      </c>
      <c r="F8" s="128" t="s">
        <v>1155</v>
      </c>
      <c r="G8" s="3" t="s">
        <v>716</v>
      </c>
      <c r="H8" s="329" t="s">
        <v>1155</v>
      </c>
      <c r="I8" s="326" t="s">
        <v>1155</v>
      </c>
      <c r="J8" s="326" t="s">
        <v>1155</v>
      </c>
      <c r="K8" s="326" t="s">
        <v>1155</v>
      </c>
    </row>
    <row r="9" spans="2:11" x14ac:dyDescent="0.25">
      <c r="B9" s="3">
        <v>1</v>
      </c>
      <c r="C9" s="4" t="s">
        <v>718</v>
      </c>
      <c r="D9" s="329">
        <v>24.29894599</v>
      </c>
      <c r="E9" s="329">
        <v>20.42308135</v>
      </c>
      <c r="F9" s="127" t="s">
        <v>1155</v>
      </c>
      <c r="G9" s="3" t="s">
        <v>716</v>
      </c>
      <c r="H9" s="329">
        <v>62.610838270000002</v>
      </c>
      <c r="I9" s="309">
        <v>62.610838270000002</v>
      </c>
      <c r="J9" s="309">
        <v>62.610838270000002</v>
      </c>
      <c r="K9" s="309">
        <v>14.35477023</v>
      </c>
    </row>
    <row r="10" spans="2:11" x14ac:dyDescent="0.25">
      <c r="B10" s="3">
        <v>2</v>
      </c>
      <c r="C10" s="16" t="s">
        <v>719</v>
      </c>
      <c r="D10" s="127" t="s">
        <v>1155</v>
      </c>
      <c r="E10" s="127" t="s">
        <v>1155</v>
      </c>
      <c r="F10" s="309" t="s">
        <v>1155</v>
      </c>
      <c r="G10" s="309" t="s">
        <v>1155</v>
      </c>
      <c r="H10" s="309" t="s">
        <v>1155</v>
      </c>
      <c r="I10" s="309" t="s">
        <v>1155</v>
      </c>
      <c r="J10" s="309" t="s">
        <v>1155</v>
      </c>
      <c r="K10" s="309" t="s">
        <v>1155</v>
      </c>
    </row>
    <row r="11" spans="2:11" x14ac:dyDescent="0.25">
      <c r="B11" s="3" t="s">
        <v>315</v>
      </c>
      <c r="C11" s="110" t="s">
        <v>720</v>
      </c>
      <c r="D11" s="127" t="s">
        <v>1155</v>
      </c>
      <c r="E11" s="127" t="s">
        <v>1155</v>
      </c>
      <c r="F11" s="309" t="s">
        <v>1155</v>
      </c>
      <c r="G11" s="327" t="s">
        <v>1155</v>
      </c>
      <c r="H11" s="309" t="s">
        <v>1155</v>
      </c>
      <c r="I11" s="309" t="s">
        <v>1155</v>
      </c>
      <c r="J11" s="309" t="s">
        <v>1155</v>
      </c>
      <c r="K11" s="309" t="s">
        <v>1155</v>
      </c>
    </row>
    <row r="12" spans="2:11" ht="30" x14ac:dyDescent="0.25">
      <c r="B12" s="3" t="s">
        <v>721</v>
      </c>
      <c r="C12" s="110" t="s">
        <v>722</v>
      </c>
      <c r="D12" s="127" t="s">
        <v>1155</v>
      </c>
      <c r="E12" s="127" t="s">
        <v>1155</v>
      </c>
      <c r="F12" s="309" t="s">
        <v>1155</v>
      </c>
      <c r="G12" s="327" t="s">
        <v>1155</v>
      </c>
      <c r="H12" s="309" t="s">
        <v>1155</v>
      </c>
      <c r="I12" s="309" t="s">
        <v>1155</v>
      </c>
      <c r="J12" s="309" t="s">
        <v>1155</v>
      </c>
      <c r="K12" s="309" t="s">
        <v>1155</v>
      </c>
    </row>
    <row r="13" spans="2:11" x14ac:dyDescent="0.25">
      <c r="B13" s="3" t="s">
        <v>723</v>
      </c>
      <c r="C13" s="110" t="s">
        <v>724</v>
      </c>
      <c r="D13" s="127" t="s">
        <v>1155</v>
      </c>
      <c r="E13" s="127" t="s">
        <v>1155</v>
      </c>
      <c r="F13" s="309" t="s">
        <v>1155</v>
      </c>
      <c r="G13" s="327" t="s">
        <v>1155</v>
      </c>
      <c r="H13" s="309" t="s">
        <v>1155</v>
      </c>
      <c r="I13" s="309" t="s">
        <v>1155</v>
      </c>
      <c r="J13" s="309" t="s">
        <v>1155</v>
      </c>
      <c r="K13" s="309" t="s">
        <v>1155</v>
      </c>
    </row>
    <row r="14" spans="2:11" x14ac:dyDescent="0.25">
      <c r="B14" s="3">
        <v>3</v>
      </c>
      <c r="C14" s="16" t="s">
        <v>725</v>
      </c>
      <c r="D14" s="127" t="s">
        <v>1155</v>
      </c>
      <c r="E14" s="127" t="s">
        <v>1155</v>
      </c>
      <c r="F14" s="327" t="s">
        <v>1155</v>
      </c>
      <c r="G14" s="327" t="s">
        <v>1155</v>
      </c>
      <c r="H14" s="309" t="s">
        <v>1155</v>
      </c>
      <c r="I14" s="309" t="s">
        <v>1155</v>
      </c>
      <c r="J14" s="309" t="s">
        <v>1155</v>
      </c>
      <c r="K14" s="309" t="s">
        <v>1155</v>
      </c>
    </row>
    <row r="15" spans="2:11" x14ac:dyDescent="0.25">
      <c r="B15" s="3">
        <v>4</v>
      </c>
      <c r="C15" s="16" t="s">
        <v>726</v>
      </c>
      <c r="D15" s="127" t="s">
        <v>1155</v>
      </c>
      <c r="E15" s="127" t="s">
        <v>1155</v>
      </c>
      <c r="F15" s="327" t="s">
        <v>1155</v>
      </c>
      <c r="G15" s="327" t="s">
        <v>1155</v>
      </c>
      <c r="H15" s="309" t="s">
        <v>1155</v>
      </c>
      <c r="I15" s="309" t="s">
        <v>1155</v>
      </c>
      <c r="J15" s="309" t="s">
        <v>1155</v>
      </c>
      <c r="K15" s="309" t="s">
        <v>1155</v>
      </c>
    </row>
    <row r="16" spans="2:11" x14ac:dyDescent="0.25">
      <c r="B16" s="3">
        <v>5</v>
      </c>
      <c r="C16" s="16" t="s">
        <v>727</v>
      </c>
      <c r="D16" s="127" t="s">
        <v>1155</v>
      </c>
      <c r="E16" s="127" t="s">
        <v>1155</v>
      </c>
      <c r="F16" s="327" t="s">
        <v>1155</v>
      </c>
      <c r="G16" s="327" t="s">
        <v>1155</v>
      </c>
      <c r="H16" s="309" t="s">
        <v>1155</v>
      </c>
      <c r="I16" s="309" t="s">
        <v>1155</v>
      </c>
      <c r="J16" s="309" t="s">
        <v>1155</v>
      </c>
      <c r="K16" s="309" t="s">
        <v>1155</v>
      </c>
    </row>
    <row r="17" spans="2:11" x14ac:dyDescent="0.25">
      <c r="B17" s="3">
        <v>6</v>
      </c>
      <c r="C17" s="112" t="s">
        <v>34</v>
      </c>
      <c r="D17" s="127" t="s">
        <v>1155</v>
      </c>
      <c r="E17" s="127" t="s">
        <v>1155</v>
      </c>
      <c r="F17" s="327" t="s">
        <v>1155</v>
      </c>
      <c r="G17" s="327" t="s">
        <v>1155</v>
      </c>
      <c r="H17" s="314">
        <v>62.610838270000002</v>
      </c>
      <c r="I17" s="314">
        <v>62.610838270000002</v>
      </c>
      <c r="J17" s="314">
        <v>62.610838270000002</v>
      </c>
      <c r="K17" s="314">
        <v>14.35477023</v>
      </c>
    </row>
  </sheetData>
  <mergeCells count="2">
    <mergeCell ref="J3:K3"/>
    <mergeCell ref="B2:K2"/>
  </mergeCells>
  <hyperlinks>
    <hyperlink ref="J3" location="Oversikt!A1" display="Tilbake til oversikt" xr:uid="{056892A6-4FA2-4A4A-B0C4-9695D9D9A65E}"/>
    <hyperlink ref="J3:K3" location="Contents!A1" display="Back to contents page" xr:uid="{AA5BA08D-8C34-4820-899A-77D0891B54E8}"/>
  </hyperlinks>
  <pageMargins left="0.7" right="0.7" top="0.75" bottom="0.75" header="0.3" footer="0.3"/>
  <pageSetup paperSize="9" scale="68" orientation="landscape"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6B5E-5520-41D1-8838-DC0864C06649}">
  <sheetPr>
    <pageSetUpPr fitToPage="1"/>
  </sheetPr>
  <dimension ref="B2:E13"/>
  <sheetViews>
    <sheetView showGridLines="0" zoomScale="80" zoomScaleNormal="80" workbookViewId="0"/>
  </sheetViews>
  <sheetFormatPr baseColWidth="10" defaultRowHeight="15" x14ac:dyDescent="0.25"/>
  <cols>
    <col min="1" max="1" width="3.85546875" customWidth="1"/>
    <col min="2" max="2" width="7.7109375" customWidth="1"/>
    <col min="3" max="3" width="83.42578125" customWidth="1"/>
    <col min="4" max="5" width="11.42578125" customWidth="1"/>
  </cols>
  <sheetData>
    <row r="2" spans="2:5" ht="18.75" x14ac:dyDescent="0.3">
      <c r="B2" s="537" t="s">
        <v>1306</v>
      </c>
      <c r="C2" s="537"/>
      <c r="D2" s="537"/>
      <c r="E2" s="537"/>
    </row>
    <row r="3" spans="2:5" x14ac:dyDescent="0.25">
      <c r="B3" s="12"/>
      <c r="D3" s="538" t="s">
        <v>1150</v>
      </c>
      <c r="E3" s="538"/>
    </row>
    <row r="4" spans="2:5" x14ac:dyDescent="0.25">
      <c r="D4" s="499">
        <f>Contents!G7</f>
        <v>44926</v>
      </c>
    </row>
    <row r="5" spans="2:5" x14ac:dyDescent="0.25">
      <c r="B5" s="102"/>
      <c r="D5" s="9" t="s">
        <v>2</v>
      </c>
      <c r="E5" s="9" t="s">
        <v>3</v>
      </c>
    </row>
    <row r="6" spans="2:5" x14ac:dyDescent="0.25">
      <c r="B6" s="102"/>
      <c r="C6" s="644"/>
      <c r="D6" s="669" t="s">
        <v>80</v>
      </c>
      <c r="E6" s="553" t="s">
        <v>714</v>
      </c>
    </row>
    <row r="7" spans="2:5" x14ac:dyDescent="0.25">
      <c r="B7" s="102"/>
      <c r="C7" s="644"/>
      <c r="D7" s="669"/>
      <c r="E7" s="553"/>
    </row>
    <row r="8" spans="2:5" x14ac:dyDescent="0.25">
      <c r="B8" s="16">
        <v>1</v>
      </c>
      <c r="C8" s="4" t="s">
        <v>748</v>
      </c>
      <c r="D8" s="309" t="s">
        <v>1155</v>
      </c>
      <c r="E8" s="309" t="s">
        <v>1155</v>
      </c>
    </row>
    <row r="9" spans="2:5" x14ac:dyDescent="0.25">
      <c r="B9" s="16">
        <v>2</v>
      </c>
      <c r="C9" s="4" t="s">
        <v>749</v>
      </c>
      <c r="D9" s="327" t="s">
        <v>1155</v>
      </c>
      <c r="E9" s="309" t="s">
        <v>1155</v>
      </c>
    </row>
    <row r="10" spans="2:5" x14ac:dyDescent="0.25">
      <c r="B10" s="16">
        <v>3</v>
      </c>
      <c r="C10" s="4" t="s">
        <v>750</v>
      </c>
      <c r="D10" s="327" t="s">
        <v>1155</v>
      </c>
      <c r="E10" s="309" t="s">
        <v>1155</v>
      </c>
    </row>
    <row r="11" spans="2:5" x14ac:dyDescent="0.25">
      <c r="B11" s="16">
        <v>4</v>
      </c>
      <c r="C11" s="4" t="s">
        <v>751</v>
      </c>
      <c r="D11" s="309">
        <v>62.610838270000002</v>
      </c>
      <c r="E11" s="309">
        <v>27.036944250000001</v>
      </c>
    </row>
    <row r="12" spans="2:5" x14ac:dyDescent="0.25">
      <c r="B12" s="129" t="s">
        <v>451</v>
      </c>
      <c r="C12" s="130" t="s">
        <v>753</v>
      </c>
      <c r="D12" s="309" t="s">
        <v>1155</v>
      </c>
      <c r="E12" s="309" t="s">
        <v>1155</v>
      </c>
    </row>
    <row r="13" spans="2:5" x14ac:dyDescent="0.25">
      <c r="B13" s="16">
        <v>5</v>
      </c>
      <c r="C13" s="131" t="s">
        <v>752</v>
      </c>
      <c r="D13" s="314">
        <v>62.610838270000002</v>
      </c>
      <c r="E13" s="314">
        <v>27.036944250000001</v>
      </c>
    </row>
  </sheetData>
  <mergeCells count="5">
    <mergeCell ref="C6:C7"/>
    <mergeCell ref="D6:D7"/>
    <mergeCell ref="E6:E7"/>
    <mergeCell ref="D3:E3"/>
    <mergeCell ref="B2:E2"/>
  </mergeCells>
  <hyperlinks>
    <hyperlink ref="D3" location="Oversikt!A1" display="Tilbake til oversikt" xr:uid="{411CE5A5-24B7-49FC-A763-1FA8B0ED1364}"/>
    <hyperlink ref="D3:E3" location="Contents!A1" display="Back to contents page" xr:uid="{CFA6EEED-4190-4656-B9DB-7CAAE708031F}"/>
  </hyperlinks>
  <pageMargins left="0.7" right="0.7" top="0.75" bottom="0.75" header="0.3" footer="0.3"/>
  <pageSetup paperSize="9" orientation="landscape"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D9FF2-CFC6-4CFC-8058-36925369E6AD}">
  <sheetPr>
    <pageSetUpPr fitToPage="1"/>
  </sheetPr>
  <dimension ref="B2:O18"/>
  <sheetViews>
    <sheetView showGridLines="0" zoomScale="80" zoomScaleNormal="80" workbookViewId="0"/>
  </sheetViews>
  <sheetFormatPr baseColWidth="10" defaultRowHeight="15" x14ac:dyDescent="0.25"/>
  <cols>
    <col min="1" max="1" width="3.85546875" customWidth="1"/>
    <col min="2" max="2" width="11.42578125" customWidth="1"/>
    <col min="3" max="3" width="67.5703125" customWidth="1"/>
    <col min="4" max="15" width="9.85546875" customWidth="1"/>
  </cols>
  <sheetData>
    <row r="2" spans="2:15" ht="18.75" x14ac:dyDescent="0.3">
      <c r="B2" s="537" t="s">
        <v>1307</v>
      </c>
      <c r="C2" s="537"/>
      <c r="D2" s="537"/>
      <c r="E2" s="537"/>
      <c r="F2" s="537"/>
      <c r="G2" s="537"/>
      <c r="H2" s="537"/>
      <c r="I2" s="537"/>
      <c r="J2" s="537"/>
      <c r="K2" s="537"/>
      <c r="L2" s="537"/>
      <c r="M2" s="537"/>
      <c r="N2" s="537"/>
      <c r="O2" s="537"/>
    </row>
    <row r="3" spans="2:15" x14ac:dyDescent="0.25">
      <c r="B3" s="12"/>
      <c r="M3" s="538" t="s">
        <v>1150</v>
      </c>
      <c r="N3" s="538"/>
      <c r="O3" s="538"/>
    </row>
    <row r="4" spans="2:15" x14ac:dyDescent="0.25">
      <c r="B4" s="132"/>
      <c r="D4" s="668">
        <f>Contents!G7</f>
        <v>44926</v>
      </c>
      <c r="E4" s="668"/>
      <c r="O4" s="31"/>
    </row>
    <row r="5" spans="2:15" x14ac:dyDescent="0.25">
      <c r="B5" s="134"/>
      <c r="C5" s="552" t="s">
        <v>754</v>
      </c>
      <c r="D5" s="553" t="s">
        <v>696</v>
      </c>
      <c r="E5" s="553"/>
      <c r="F5" s="553"/>
      <c r="G5" s="553"/>
      <c r="H5" s="553"/>
      <c r="I5" s="553"/>
      <c r="J5" s="553"/>
      <c r="K5" s="553"/>
      <c r="L5" s="553"/>
      <c r="M5" s="553"/>
      <c r="N5" s="553"/>
      <c r="O5" s="135"/>
    </row>
    <row r="6" spans="2:15" x14ac:dyDescent="0.25">
      <c r="B6" s="134"/>
      <c r="C6" s="552"/>
      <c r="D6" s="9" t="s">
        <v>2</v>
      </c>
      <c r="E6" s="9" t="s">
        <v>3</v>
      </c>
      <c r="F6" s="9" t="s">
        <v>4</v>
      </c>
      <c r="G6" s="9" t="s">
        <v>36</v>
      </c>
      <c r="H6" s="9" t="s">
        <v>37</v>
      </c>
      <c r="I6" s="9" t="s">
        <v>85</v>
      </c>
      <c r="J6" s="9" t="s">
        <v>86</v>
      </c>
      <c r="K6" s="9" t="s">
        <v>137</v>
      </c>
      <c r="L6" s="9" t="s">
        <v>293</v>
      </c>
      <c r="M6" s="9" t="s">
        <v>308</v>
      </c>
      <c r="N6" s="9" t="s">
        <v>309</v>
      </c>
      <c r="O6" s="3" t="s">
        <v>296</v>
      </c>
    </row>
    <row r="7" spans="2:15" ht="45" x14ac:dyDescent="0.25">
      <c r="B7" s="136"/>
      <c r="C7" s="552"/>
      <c r="D7" s="137">
        <v>0</v>
      </c>
      <c r="E7" s="137">
        <v>0.02</v>
      </c>
      <c r="F7" s="137">
        <v>0.04</v>
      </c>
      <c r="G7" s="137">
        <v>0.1</v>
      </c>
      <c r="H7" s="137">
        <v>0.2</v>
      </c>
      <c r="I7" s="137">
        <v>0.5</v>
      </c>
      <c r="J7" s="137">
        <v>0.7</v>
      </c>
      <c r="K7" s="137">
        <v>0.75</v>
      </c>
      <c r="L7" s="137">
        <v>1</v>
      </c>
      <c r="M7" s="137">
        <v>1.5</v>
      </c>
      <c r="N7" s="9" t="s">
        <v>698</v>
      </c>
      <c r="O7" s="3" t="s">
        <v>758</v>
      </c>
    </row>
    <row r="8" spans="2:15" x14ac:dyDescent="0.25">
      <c r="B8" s="9">
        <v>1</v>
      </c>
      <c r="C8" s="138" t="s">
        <v>755</v>
      </c>
      <c r="D8" s="309" t="s">
        <v>1155</v>
      </c>
      <c r="E8" s="309" t="s">
        <v>1155</v>
      </c>
      <c r="F8" s="309" t="s">
        <v>1155</v>
      </c>
      <c r="G8" s="309" t="s">
        <v>1155</v>
      </c>
      <c r="H8" s="309" t="s">
        <v>1155</v>
      </c>
      <c r="I8" s="309" t="s">
        <v>1155</v>
      </c>
      <c r="J8" s="309" t="s">
        <v>1155</v>
      </c>
      <c r="K8" s="309" t="s">
        <v>1155</v>
      </c>
      <c r="L8" s="309" t="s">
        <v>1155</v>
      </c>
      <c r="M8" s="309" t="s">
        <v>1155</v>
      </c>
      <c r="N8" s="309" t="s">
        <v>1155</v>
      </c>
      <c r="O8" s="330" t="s">
        <v>1155</v>
      </c>
    </row>
    <row r="9" spans="2:15" x14ac:dyDescent="0.25">
      <c r="B9" s="9">
        <v>2</v>
      </c>
      <c r="C9" s="138" t="s">
        <v>756</v>
      </c>
      <c r="D9" s="309" t="s">
        <v>1155</v>
      </c>
      <c r="E9" s="309" t="s">
        <v>1155</v>
      </c>
      <c r="F9" s="309" t="s">
        <v>1155</v>
      </c>
      <c r="G9" s="309" t="s">
        <v>1155</v>
      </c>
      <c r="H9" s="309" t="s">
        <v>1155</v>
      </c>
      <c r="I9" s="309" t="s">
        <v>1155</v>
      </c>
      <c r="J9" s="309" t="s">
        <v>1155</v>
      </c>
      <c r="K9" s="309" t="s">
        <v>1155</v>
      </c>
      <c r="L9" s="309" t="s">
        <v>1155</v>
      </c>
      <c r="M9" s="309" t="s">
        <v>1155</v>
      </c>
      <c r="N9" s="309" t="s">
        <v>1155</v>
      </c>
      <c r="O9" s="330" t="s">
        <v>1155</v>
      </c>
    </row>
    <row r="10" spans="2:15" x14ac:dyDescent="0.25">
      <c r="B10" s="9">
        <v>3</v>
      </c>
      <c r="C10" s="138" t="s">
        <v>686</v>
      </c>
      <c r="D10" s="309" t="s">
        <v>1155</v>
      </c>
      <c r="E10" s="309" t="s">
        <v>1155</v>
      </c>
      <c r="F10" s="309" t="s">
        <v>1155</v>
      </c>
      <c r="G10" s="309" t="s">
        <v>1155</v>
      </c>
      <c r="H10" s="309" t="s">
        <v>1155</v>
      </c>
      <c r="I10" s="309" t="s">
        <v>1155</v>
      </c>
      <c r="J10" s="309" t="s">
        <v>1155</v>
      </c>
      <c r="K10" s="309" t="s">
        <v>1155</v>
      </c>
      <c r="L10" s="309" t="s">
        <v>1155</v>
      </c>
      <c r="M10" s="309" t="s">
        <v>1155</v>
      </c>
      <c r="N10" s="309" t="s">
        <v>1155</v>
      </c>
      <c r="O10" s="330" t="s">
        <v>1155</v>
      </c>
    </row>
    <row r="11" spans="2:15" x14ac:dyDescent="0.25">
      <c r="B11" s="9">
        <v>4</v>
      </c>
      <c r="C11" s="138" t="s">
        <v>687</v>
      </c>
      <c r="D11" s="309" t="s">
        <v>1155</v>
      </c>
      <c r="E11" s="309" t="s">
        <v>1155</v>
      </c>
      <c r="F11" s="309" t="s">
        <v>1155</v>
      </c>
      <c r="G11" s="309" t="s">
        <v>1155</v>
      </c>
      <c r="H11" s="309" t="s">
        <v>1155</v>
      </c>
      <c r="I11" s="309" t="s">
        <v>1155</v>
      </c>
      <c r="J11" s="309" t="s">
        <v>1155</v>
      </c>
      <c r="K11" s="309" t="s">
        <v>1155</v>
      </c>
      <c r="L11" s="309" t="s">
        <v>1155</v>
      </c>
      <c r="M11" s="309" t="s">
        <v>1155</v>
      </c>
      <c r="N11" s="309" t="s">
        <v>1155</v>
      </c>
      <c r="O11" s="330" t="s">
        <v>1155</v>
      </c>
    </row>
    <row r="12" spans="2:15" x14ac:dyDescent="0.25">
      <c r="B12" s="9">
        <v>5</v>
      </c>
      <c r="C12" s="138" t="s">
        <v>688</v>
      </c>
      <c r="D12" s="309" t="s">
        <v>1155</v>
      </c>
      <c r="E12" s="309" t="s">
        <v>1155</v>
      </c>
      <c r="F12" s="309" t="s">
        <v>1155</v>
      </c>
      <c r="G12" s="309" t="s">
        <v>1155</v>
      </c>
      <c r="H12" s="309" t="s">
        <v>1155</v>
      </c>
      <c r="I12" s="309" t="s">
        <v>1155</v>
      </c>
      <c r="J12" s="309" t="s">
        <v>1155</v>
      </c>
      <c r="K12" s="309" t="s">
        <v>1155</v>
      </c>
      <c r="L12" s="309" t="s">
        <v>1155</v>
      </c>
      <c r="M12" s="309" t="s">
        <v>1155</v>
      </c>
      <c r="N12" s="309" t="s">
        <v>1155</v>
      </c>
      <c r="O12" s="330" t="s">
        <v>1155</v>
      </c>
    </row>
    <row r="13" spans="2:15" x14ac:dyDescent="0.25">
      <c r="B13" s="9">
        <v>6</v>
      </c>
      <c r="C13" s="138" t="s">
        <v>458</v>
      </c>
      <c r="D13" s="309" t="s">
        <v>1155</v>
      </c>
      <c r="E13" s="309" t="s">
        <v>1155</v>
      </c>
      <c r="F13" s="309" t="s">
        <v>1155</v>
      </c>
      <c r="G13" s="309" t="s">
        <v>1155</v>
      </c>
      <c r="H13" s="309">
        <v>56.50216305</v>
      </c>
      <c r="I13" s="309">
        <v>6.1086752199999994</v>
      </c>
      <c r="J13" s="309" t="s">
        <v>1155</v>
      </c>
      <c r="K13" s="309" t="s">
        <v>1155</v>
      </c>
      <c r="L13" s="309" t="s">
        <v>1155</v>
      </c>
      <c r="M13" s="309" t="s">
        <v>1155</v>
      </c>
      <c r="N13" s="309" t="s">
        <v>1155</v>
      </c>
      <c r="O13" s="330">
        <v>62.610838269999995</v>
      </c>
    </row>
    <row r="14" spans="2:15" x14ac:dyDescent="0.25">
      <c r="B14" s="9">
        <v>7</v>
      </c>
      <c r="C14" s="138" t="s">
        <v>464</v>
      </c>
      <c r="D14" s="309" t="s">
        <v>1155</v>
      </c>
      <c r="E14" s="309" t="s">
        <v>1155</v>
      </c>
      <c r="F14" s="309" t="s">
        <v>1155</v>
      </c>
      <c r="G14" s="309" t="s">
        <v>1155</v>
      </c>
      <c r="H14" s="309" t="s">
        <v>1155</v>
      </c>
      <c r="I14" s="309" t="s">
        <v>1155</v>
      </c>
      <c r="J14" s="309" t="s">
        <v>1155</v>
      </c>
      <c r="K14" s="309" t="s">
        <v>1155</v>
      </c>
      <c r="L14" s="309" t="s">
        <v>1155</v>
      </c>
      <c r="M14" s="309" t="s">
        <v>1155</v>
      </c>
      <c r="N14" s="309" t="s">
        <v>1155</v>
      </c>
      <c r="O14" s="330" t="s">
        <v>1155</v>
      </c>
    </row>
    <row r="15" spans="2:15" x14ac:dyDescent="0.25">
      <c r="B15" s="9">
        <v>8</v>
      </c>
      <c r="C15" s="138" t="s">
        <v>689</v>
      </c>
      <c r="D15" s="309" t="s">
        <v>1155</v>
      </c>
      <c r="E15" s="309" t="s">
        <v>1155</v>
      </c>
      <c r="F15" s="309" t="s">
        <v>1155</v>
      </c>
      <c r="G15" s="309" t="s">
        <v>1155</v>
      </c>
      <c r="H15" s="309" t="s">
        <v>1155</v>
      </c>
      <c r="I15" s="309" t="s">
        <v>1155</v>
      </c>
      <c r="J15" s="309" t="s">
        <v>1155</v>
      </c>
      <c r="K15" s="309" t="s">
        <v>1155</v>
      </c>
      <c r="L15" s="309" t="s">
        <v>1155</v>
      </c>
      <c r="M15" s="309" t="s">
        <v>1155</v>
      </c>
      <c r="N15" s="309" t="s">
        <v>1155</v>
      </c>
      <c r="O15" s="330" t="s">
        <v>1155</v>
      </c>
    </row>
    <row r="16" spans="2:15" x14ac:dyDescent="0.25">
      <c r="B16" s="9">
        <v>9</v>
      </c>
      <c r="C16" s="138" t="s">
        <v>692</v>
      </c>
      <c r="D16" s="309" t="s">
        <v>1155</v>
      </c>
      <c r="E16" s="309" t="s">
        <v>1155</v>
      </c>
      <c r="F16" s="309" t="s">
        <v>1155</v>
      </c>
      <c r="G16" s="309" t="s">
        <v>1155</v>
      </c>
      <c r="H16" s="309" t="s">
        <v>1155</v>
      </c>
      <c r="I16" s="309" t="s">
        <v>1155</v>
      </c>
      <c r="J16" s="309" t="s">
        <v>1155</v>
      </c>
      <c r="K16" s="309" t="s">
        <v>1155</v>
      </c>
      <c r="L16" s="309" t="s">
        <v>1155</v>
      </c>
      <c r="M16" s="309" t="s">
        <v>1155</v>
      </c>
      <c r="N16" s="309" t="s">
        <v>1155</v>
      </c>
      <c r="O16" s="330" t="s">
        <v>1155</v>
      </c>
    </row>
    <row r="17" spans="2:15" x14ac:dyDescent="0.25">
      <c r="B17" s="9">
        <v>10</v>
      </c>
      <c r="C17" s="138" t="s">
        <v>694</v>
      </c>
      <c r="D17" s="309" t="s">
        <v>1155</v>
      </c>
      <c r="E17" s="309" t="s">
        <v>1155</v>
      </c>
      <c r="F17" s="309" t="s">
        <v>1155</v>
      </c>
      <c r="G17" s="309" t="s">
        <v>1155</v>
      </c>
      <c r="H17" s="309" t="s">
        <v>1155</v>
      </c>
      <c r="I17" s="309" t="s">
        <v>1155</v>
      </c>
      <c r="J17" s="309" t="s">
        <v>1155</v>
      </c>
      <c r="K17" s="309" t="s">
        <v>1155</v>
      </c>
      <c r="L17" s="309" t="s">
        <v>1155</v>
      </c>
      <c r="M17" s="309" t="s">
        <v>1155</v>
      </c>
      <c r="N17" s="309" t="s">
        <v>1155</v>
      </c>
      <c r="O17" s="330" t="s">
        <v>1155</v>
      </c>
    </row>
    <row r="18" spans="2:15" x14ac:dyDescent="0.25">
      <c r="B18" s="9">
        <v>11</v>
      </c>
      <c r="C18" s="85" t="s">
        <v>757</v>
      </c>
      <c r="D18" s="314" t="s">
        <v>1155</v>
      </c>
      <c r="E18" s="314" t="s">
        <v>1155</v>
      </c>
      <c r="F18" s="314" t="s">
        <v>1155</v>
      </c>
      <c r="G18" s="314" t="s">
        <v>1155</v>
      </c>
      <c r="H18" s="314">
        <v>56.50216305</v>
      </c>
      <c r="I18" s="314">
        <v>6.1086752199999994</v>
      </c>
      <c r="J18" s="314" t="s">
        <v>1155</v>
      </c>
      <c r="K18" s="314" t="s">
        <v>1155</v>
      </c>
      <c r="L18" s="314" t="s">
        <v>1155</v>
      </c>
      <c r="M18" s="314" t="s">
        <v>1155</v>
      </c>
      <c r="N18" s="314" t="s">
        <v>1155</v>
      </c>
      <c r="O18" s="464">
        <v>62.610838269999995</v>
      </c>
    </row>
  </sheetData>
  <mergeCells count="5">
    <mergeCell ref="C5:C7"/>
    <mergeCell ref="D5:N5"/>
    <mergeCell ref="B2:O2"/>
    <mergeCell ref="M3:O3"/>
    <mergeCell ref="D4:E4"/>
  </mergeCells>
  <hyperlinks>
    <hyperlink ref="M3" location="Oversikt!A1" display="Tilbake til oversikt" xr:uid="{F417EDA5-D08B-43FF-A65A-CFB989B2C58B}"/>
  </hyperlinks>
  <pageMargins left="0.7" right="0.7" top="0.75" bottom="0.75" header="0.3" footer="0.3"/>
  <pageSetup paperSize="9" scale="59"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F75A7-A30F-4B30-955B-998F42B38C1B}">
  <sheetPr>
    <tabColor theme="6"/>
    <pageSetUpPr fitToPage="1"/>
  </sheetPr>
  <dimension ref="B2:J52"/>
  <sheetViews>
    <sheetView showGridLines="0" zoomScale="80" zoomScaleNormal="80" workbookViewId="0">
      <selection activeCell="L10" sqref="L10"/>
    </sheetView>
  </sheetViews>
  <sheetFormatPr baseColWidth="10" defaultRowHeight="15" x14ac:dyDescent="0.25"/>
  <cols>
    <col min="1" max="1" width="3.85546875" customWidth="1"/>
    <col min="2" max="2" width="11.42578125" style="7"/>
    <col min="3" max="3" width="104.28515625" customWidth="1"/>
  </cols>
  <sheetData>
    <row r="2" spans="2:10" ht="18.75" x14ac:dyDescent="0.3">
      <c r="B2" s="537" t="s">
        <v>1031</v>
      </c>
      <c r="C2" s="537"/>
      <c r="D2" s="537"/>
      <c r="E2" s="537"/>
      <c r="F2" s="537"/>
      <c r="G2" s="537"/>
      <c r="H2" s="537"/>
    </row>
    <row r="3" spans="2:10" x14ac:dyDescent="0.25">
      <c r="B3" s="12"/>
      <c r="F3" s="538" t="s">
        <v>1150</v>
      </c>
      <c r="G3" s="538"/>
      <c r="H3" s="538"/>
    </row>
    <row r="4" spans="2:10" x14ac:dyDescent="0.25">
      <c r="B4" t="s">
        <v>1347</v>
      </c>
      <c r="H4" s="276"/>
    </row>
    <row r="5" spans="2:10" x14ac:dyDescent="0.25">
      <c r="B5" t="s">
        <v>1346</v>
      </c>
      <c r="H5" s="276"/>
    </row>
    <row r="6" spans="2:10" x14ac:dyDescent="0.25">
      <c r="B6" s="217"/>
      <c r="C6" s="222"/>
      <c r="D6" s="9" t="s">
        <v>2</v>
      </c>
      <c r="E6" s="9" t="s">
        <v>3</v>
      </c>
      <c r="F6" s="9" t="s">
        <v>4</v>
      </c>
      <c r="G6" s="9" t="s">
        <v>36</v>
      </c>
      <c r="H6" s="9" t="s">
        <v>37</v>
      </c>
    </row>
    <row r="7" spans="2:10" x14ac:dyDescent="0.25">
      <c r="B7" s="218"/>
      <c r="C7" s="223"/>
      <c r="D7" s="260">
        <f>Contents!G8</f>
        <v>45016</v>
      </c>
      <c r="E7" s="260">
        <f>EOMONTH(D7,-3)</f>
        <v>44926</v>
      </c>
      <c r="F7" s="260">
        <f t="shared" ref="F7:H7" si="0">EOMONTH(E7,-3)</f>
        <v>44834</v>
      </c>
      <c r="G7" s="260">
        <f t="shared" si="0"/>
        <v>44742</v>
      </c>
      <c r="H7" s="260">
        <f t="shared" si="0"/>
        <v>44651</v>
      </c>
    </row>
    <row r="8" spans="2:10" x14ac:dyDescent="0.25">
      <c r="B8" s="219"/>
      <c r="C8" s="542" t="s">
        <v>38</v>
      </c>
      <c r="D8" s="543"/>
      <c r="E8" s="543"/>
      <c r="F8" s="543"/>
      <c r="G8" s="543"/>
      <c r="H8" s="544"/>
    </row>
    <row r="9" spans="2:10" x14ac:dyDescent="0.25">
      <c r="B9" s="2">
        <v>1</v>
      </c>
      <c r="C9" s="46" t="s">
        <v>39</v>
      </c>
      <c r="D9" s="390">
        <v>3845.29797388</v>
      </c>
      <c r="E9" s="390">
        <v>3837.4890695500003</v>
      </c>
      <c r="F9" s="390">
        <v>3856.03753241</v>
      </c>
      <c r="G9" s="390">
        <v>3846.49276831</v>
      </c>
      <c r="H9" s="390">
        <v>3899.2301772399996</v>
      </c>
    </row>
    <row r="10" spans="2:10" x14ac:dyDescent="0.25">
      <c r="B10" s="2">
        <v>2</v>
      </c>
      <c r="C10" s="46" t="s">
        <v>40</v>
      </c>
      <c r="D10" s="390">
        <v>4195.2979738800004</v>
      </c>
      <c r="E10" s="390">
        <v>4187.4890695499998</v>
      </c>
      <c r="F10" s="390">
        <v>4206.0375324099996</v>
      </c>
      <c r="G10" s="390">
        <v>4196.4927683099995</v>
      </c>
      <c r="H10" s="390">
        <v>4249.2301772399996</v>
      </c>
    </row>
    <row r="11" spans="2:10" x14ac:dyDescent="0.25">
      <c r="B11" s="2">
        <v>3</v>
      </c>
      <c r="C11" s="46" t="s">
        <v>41</v>
      </c>
      <c r="D11" s="390">
        <v>4595.2979738800004</v>
      </c>
      <c r="E11" s="390">
        <v>4587.4890695499998</v>
      </c>
      <c r="F11" s="390">
        <v>4606.0375324099996</v>
      </c>
      <c r="G11" s="390">
        <v>4596.4927683100004</v>
      </c>
      <c r="H11" s="390">
        <v>4649.2301772399996</v>
      </c>
    </row>
    <row r="12" spans="2:10" x14ac:dyDescent="0.25">
      <c r="B12" s="220"/>
      <c r="C12" s="539" t="s">
        <v>42</v>
      </c>
      <c r="D12" s="540"/>
      <c r="E12" s="540"/>
      <c r="F12" s="540"/>
      <c r="G12" s="540"/>
      <c r="H12" s="541"/>
    </row>
    <row r="13" spans="2:10" x14ac:dyDescent="0.25">
      <c r="B13" s="2">
        <v>4</v>
      </c>
      <c r="C13" s="46" t="s">
        <v>1032</v>
      </c>
      <c r="D13" s="228">
        <v>19103.98465147</v>
      </c>
      <c r="E13" s="228">
        <v>19086.996463849999</v>
      </c>
      <c r="F13" s="228">
        <v>19324.733413819999</v>
      </c>
      <c r="G13" s="228">
        <v>19517.492172860002</v>
      </c>
      <c r="H13" s="228">
        <v>20664.051771180002</v>
      </c>
    </row>
    <row r="14" spans="2:10" x14ac:dyDescent="0.25">
      <c r="B14" s="220"/>
      <c r="C14" s="545" t="s">
        <v>1033</v>
      </c>
      <c r="D14" s="546"/>
      <c r="E14" s="546"/>
      <c r="F14" s="546"/>
      <c r="G14" s="546"/>
      <c r="H14" s="547"/>
    </row>
    <row r="15" spans="2:10" x14ac:dyDescent="0.25">
      <c r="B15" s="2">
        <v>5</v>
      </c>
      <c r="C15" s="46" t="s">
        <v>1034</v>
      </c>
      <c r="D15" s="258">
        <v>0.20128250959331223</v>
      </c>
      <c r="E15" s="258">
        <v>0.20105253732403941</v>
      </c>
      <c r="F15" s="258">
        <v>0.19953897680432534</v>
      </c>
      <c r="G15" s="258">
        <v>0.19707925249314359</v>
      </c>
      <c r="H15" s="258">
        <v>0.18869630314603775</v>
      </c>
      <c r="J15" s="494"/>
    </row>
    <row r="16" spans="2:10" x14ac:dyDescent="0.25">
      <c r="B16" s="2">
        <v>6</v>
      </c>
      <c r="C16" s="46" t="s">
        <v>43</v>
      </c>
      <c r="D16" s="258">
        <v>0.21960329483185503</v>
      </c>
      <c r="E16" s="258">
        <v>0.21938962879168175</v>
      </c>
      <c r="F16" s="258">
        <v>0.21765048150170446</v>
      </c>
      <c r="G16" s="258">
        <v>0.21501188425238735</v>
      </c>
      <c r="H16" s="258">
        <v>0.20563393008753345</v>
      </c>
    </row>
    <row r="17" spans="2:8" x14ac:dyDescent="0.25">
      <c r="B17" s="2">
        <v>7</v>
      </c>
      <c r="C17" s="46" t="s">
        <v>44</v>
      </c>
      <c r="D17" s="258">
        <v>0.2405413351044754</v>
      </c>
      <c r="E17" s="258">
        <v>0.24034630475470156</v>
      </c>
      <c r="F17" s="258">
        <v>0.23834934401299487</v>
      </c>
      <c r="G17" s="258">
        <v>0.23550632054866594</v>
      </c>
      <c r="H17" s="258">
        <v>0.22499121802067137</v>
      </c>
    </row>
    <row r="18" spans="2:8" x14ac:dyDescent="0.25">
      <c r="B18" s="220"/>
      <c r="C18" s="548" t="s">
        <v>1035</v>
      </c>
      <c r="D18" s="549"/>
      <c r="E18" s="549"/>
      <c r="F18" s="549"/>
      <c r="G18" s="549"/>
      <c r="H18" s="550"/>
    </row>
    <row r="19" spans="2:8" x14ac:dyDescent="0.25">
      <c r="B19" s="2" t="s">
        <v>45</v>
      </c>
      <c r="C19" s="47" t="s">
        <v>1036</v>
      </c>
      <c r="D19" s="258">
        <v>1.8000000000000002E-2</v>
      </c>
      <c r="E19" s="258">
        <v>1.8000000000000002E-2</v>
      </c>
      <c r="F19" s="258">
        <v>1.8000000000000002E-2</v>
      </c>
      <c r="G19" s="258">
        <v>1.8000000000000002E-2</v>
      </c>
      <c r="H19" s="258">
        <v>1.8000000000000002E-2</v>
      </c>
    </row>
    <row r="20" spans="2:8" x14ac:dyDescent="0.25">
      <c r="B20" s="2" t="s">
        <v>46</v>
      </c>
      <c r="C20" s="47" t="s">
        <v>1037</v>
      </c>
      <c r="D20" s="258">
        <v>1.8000000000000002E-2</v>
      </c>
      <c r="E20" s="258">
        <v>1.8000000000000002E-2</v>
      </c>
      <c r="F20" s="258">
        <v>1.8000000000000002E-2</v>
      </c>
      <c r="G20" s="258">
        <v>1.8000000000000002E-2</v>
      </c>
      <c r="H20" s="258">
        <v>1.8000000000000002E-2</v>
      </c>
    </row>
    <row r="21" spans="2:8" x14ac:dyDescent="0.25">
      <c r="B21" s="2" t="s">
        <v>47</v>
      </c>
      <c r="C21" s="47" t="s">
        <v>1038</v>
      </c>
      <c r="D21" s="258">
        <v>1.8000000000000002E-2</v>
      </c>
      <c r="E21" s="258">
        <v>1.8000000000000002E-2</v>
      </c>
      <c r="F21" s="258">
        <v>1.8000000000000002E-2</v>
      </c>
      <c r="G21" s="258">
        <v>1.8000000000000002E-2</v>
      </c>
      <c r="H21" s="258">
        <v>1.8000000000000002E-2</v>
      </c>
    </row>
    <row r="22" spans="2:8" x14ac:dyDescent="0.25">
      <c r="B22" s="2" t="s">
        <v>48</v>
      </c>
      <c r="C22" s="47" t="s">
        <v>49</v>
      </c>
      <c r="D22" s="258">
        <v>9.8000000000000004E-2</v>
      </c>
      <c r="E22" s="258">
        <v>9.8000000000000004E-2</v>
      </c>
      <c r="F22" s="258">
        <v>9.8000000000000004E-2</v>
      </c>
      <c r="G22" s="258">
        <v>9.8000000000000004E-2</v>
      </c>
      <c r="H22" s="258">
        <v>9.8000000000000004E-2</v>
      </c>
    </row>
    <row r="23" spans="2:8" x14ac:dyDescent="0.25">
      <c r="B23" s="220"/>
      <c r="C23" s="548" t="s">
        <v>1039</v>
      </c>
      <c r="D23" s="549"/>
      <c r="E23" s="549"/>
      <c r="F23" s="549"/>
      <c r="G23" s="549"/>
      <c r="H23" s="550"/>
    </row>
    <row r="24" spans="2:8" x14ac:dyDescent="0.25">
      <c r="B24" s="2">
        <v>8</v>
      </c>
      <c r="C24" s="46" t="s">
        <v>50</v>
      </c>
      <c r="D24" s="258">
        <v>2.5000000000196473E-2</v>
      </c>
      <c r="E24" s="258">
        <v>2.5000000000196473E-2</v>
      </c>
      <c r="F24" s="258">
        <v>2.5000000000196473E-2</v>
      </c>
      <c r="G24" s="258">
        <v>2.5000000000196473E-2</v>
      </c>
      <c r="H24" s="258">
        <v>2.5000000000000001E-2</v>
      </c>
    </row>
    <row r="25" spans="2:8" x14ac:dyDescent="0.25">
      <c r="B25" s="2" t="s">
        <v>12</v>
      </c>
      <c r="C25" s="46" t="s">
        <v>51</v>
      </c>
      <c r="D25" s="2" t="s">
        <v>1155</v>
      </c>
      <c r="E25" s="2" t="s">
        <v>1155</v>
      </c>
      <c r="F25" s="2" t="s">
        <v>1155</v>
      </c>
      <c r="G25" s="2" t="s">
        <v>1155</v>
      </c>
      <c r="H25" s="2" t="s">
        <v>1155</v>
      </c>
    </row>
    <row r="26" spans="2:8" x14ac:dyDescent="0.25">
      <c r="B26" s="2">
        <v>9</v>
      </c>
      <c r="C26" s="46" t="s">
        <v>52</v>
      </c>
      <c r="D26" s="258">
        <v>2.5000000000000001E-2</v>
      </c>
      <c r="E26" s="258">
        <v>2.0000000000157177E-2</v>
      </c>
      <c r="F26" s="258">
        <v>1.4999999999999999E-2</v>
      </c>
      <c r="G26" s="258">
        <v>1.4999999999999999E-2</v>
      </c>
      <c r="H26" s="258">
        <v>0.01</v>
      </c>
    </row>
    <row r="27" spans="2:8" x14ac:dyDescent="0.25">
      <c r="B27" s="2" t="s">
        <v>53</v>
      </c>
      <c r="C27" s="46" t="s">
        <v>54</v>
      </c>
      <c r="D27" s="258">
        <v>0.03</v>
      </c>
      <c r="E27" s="258">
        <v>3.0000000000235762E-2</v>
      </c>
      <c r="F27" s="258">
        <v>0.03</v>
      </c>
      <c r="G27" s="258">
        <v>0.03</v>
      </c>
      <c r="H27" s="258">
        <v>0.03</v>
      </c>
    </row>
    <row r="28" spans="2:8" x14ac:dyDescent="0.25">
      <c r="B28" s="2">
        <v>10</v>
      </c>
      <c r="C28" s="46" t="s">
        <v>55</v>
      </c>
      <c r="D28" s="2" t="s">
        <v>1155</v>
      </c>
      <c r="E28" s="2" t="s">
        <v>1155</v>
      </c>
      <c r="F28" s="2" t="s">
        <v>1155</v>
      </c>
      <c r="G28" s="2" t="s">
        <v>1155</v>
      </c>
      <c r="H28" s="2" t="s">
        <v>1155</v>
      </c>
    </row>
    <row r="29" spans="2:8" x14ac:dyDescent="0.25">
      <c r="B29" s="2" t="s">
        <v>56</v>
      </c>
      <c r="C29" s="47" t="s">
        <v>1040</v>
      </c>
      <c r="D29" s="2" t="s">
        <v>1155</v>
      </c>
      <c r="E29" s="2" t="s">
        <v>1155</v>
      </c>
      <c r="F29" s="2" t="s">
        <v>1155</v>
      </c>
      <c r="G29" s="2" t="s">
        <v>1155</v>
      </c>
      <c r="H29" s="2" t="s">
        <v>1155</v>
      </c>
    </row>
    <row r="30" spans="2:8" x14ac:dyDescent="0.25">
      <c r="B30" s="2">
        <v>11</v>
      </c>
      <c r="C30" s="46" t="s">
        <v>57</v>
      </c>
      <c r="D30" s="258">
        <v>8.000000000019647E-2</v>
      </c>
      <c r="E30" s="258">
        <v>7.5000000000589401E-2</v>
      </c>
      <c r="F30" s="258">
        <v>7.0000000000196475E-2</v>
      </c>
      <c r="G30" s="258">
        <v>7.0000000000196475E-2</v>
      </c>
      <c r="H30" s="258">
        <v>6.5000000000000002E-2</v>
      </c>
    </row>
    <row r="31" spans="2:8" x14ac:dyDescent="0.25">
      <c r="B31" s="2" t="s">
        <v>58</v>
      </c>
      <c r="C31" s="46" t="s">
        <v>59</v>
      </c>
      <c r="D31" s="258">
        <v>0.17800000000019647</v>
      </c>
      <c r="E31" s="258">
        <v>0.17299999999999999</v>
      </c>
      <c r="F31" s="258">
        <v>0.16800000000019649</v>
      </c>
      <c r="G31" s="258">
        <v>0.16800000000000001</v>
      </c>
      <c r="H31" s="258">
        <v>0.16800000000000001</v>
      </c>
    </row>
    <row r="32" spans="2:8" x14ac:dyDescent="0.25">
      <c r="B32" s="2">
        <v>12</v>
      </c>
      <c r="C32" s="46" t="s">
        <v>60</v>
      </c>
      <c r="D32" s="258">
        <v>0.13828250959331223</v>
      </c>
      <c r="E32" s="258">
        <v>0.13805253732403944</v>
      </c>
      <c r="F32" s="258">
        <v>0.13653897680432536</v>
      </c>
      <c r="G32" s="258">
        <v>0.13407925249314362</v>
      </c>
      <c r="H32" s="258">
        <v>0.12569630314603775</v>
      </c>
    </row>
    <row r="33" spans="2:8" x14ac:dyDescent="0.25">
      <c r="B33" s="220"/>
      <c r="C33" s="539" t="s">
        <v>61</v>
      </c>
      <c r="D33" s="540"/>
      <c r="E33" s="540"/>
      <c r="F33" s="540"/>
      <c r="G33" s="540"/>
      <c r="H33" s="541"/>
    </row>
    <row r="34" spans="2:8" x14ac:dyDescent="0.25">
      <c r="B34" s="2">
        <v>13</v>
      </c>
      <c r="C34" s="224" t="s">
        <v>1041</v>
      </c>
      <c r="D34" s="390">
        <v>45642.330154130002</v>
      </c>
      <c r="E34" s="390">
        <v>45184.929055209999</v>
      </c>
      <c r="F34" s="390">
        <v>46185.691410479994</v>
      </c>
      <c r="G34" s="390">
        <v>46656.192517060001</v>
      </c>
      <c r="H34" s="390">
        <v>47793.303928730005</v>
      </c>
    </row>
    <row r="35" spans="2:8" x14ac:dyDescent="0.25">
      <c r="B35" s="3">
        <v>14</v>
      </c>
      <c r="C35" s="79" t="s">
        <v>1042</v>
      </c>
      <c r="D35" s="259">
        <v>9.1916822820238581E-2</v>
      </c>
      <c r="E35" s="259">
        <v>9.2674463731736503E-2</v>
      </c>
      <c r="F35" s="259">
        <v>9.106797806767504E-2</v>
      </c>
      <c r="G35" s="259">
        <v>8.9945032836454414E-2</v>
      </c>
      <c r="H35" s="259">
        <v>8.8908483572855884E-2</v>
      </c>
    </row>
    <row r="36" spans="2:8" x14ac:dyDescent="0.25">
      <c r="B36" s="220"/>
      <c r="C36" s="548" t="s">
        <v>1043</v>
      </c>
      <c r="D36" s="549"/>
      <c r="E36" s="549"/>
      <c r="F36" s="549"/>
      <c r="G36" s="549"/>
      <c r="H36" s="550"/>
    </row>
    <row r="37" spans="2:8" x14ac:dyDescent="0.25">
      <c r="B37" s="3" t="s">
        <v>62</v>
      </c>
      <c r="C37" s="47" t="s">
        <v>427</v>
      </c>
      <c r="D37" s="221"/>
      <c r="E37" s="221"/>
      <c r="F37" s="221"/>
      <c r="G37" s="221"/>
      <c r="H37" s="221"/>
    </row>
    <row r="38" spans="2:8" x14ac:dyDescent="0.25">
      <c r="B38" s="3" t="s">
        <v>63</v>
      </c>
      <c r="C38" s="47" t="s">
        <v>1037</v>
      </c>
      <c r="D38" s="221"/>
      <c r="E38" s="221"/>
      <c r="F38" s="221"/>
      <c r="G38" s="221"/>
      <c r="H38" s="221"/>
    </row>
    <row r="39" spans="2:8" x14ac:dyDescent="0.25">
      <c r="B39" s="3" t="s">
        <v>64</v>
      </c>
      <c r="C39" s="47" t="s">
        <v>66</v>
      </c>
      <c r="D39" s="221"/>
      <c r="E39" s="221"/>
      <c r="F39" s="221"/>
      <c r="G39" s="221"/>
      <c r="H39" s="221"/>
    </row>
    <row r="40" spans="2:8" x14ac:dyDescent="0.25">
      <c r="B40" s="220"/>
      <c r="C40" s="548" t="s">
        <v>1044</v>
      </c>
      <c r="D40" s="549"/>
      <c r="E40" s="549"/>
      <c r="F40" s="549"/>
      <c r="G40" s="549"/>
      <c r="H40" s="550"/>
    </row>
    <row r="41" spans="2:8" x14ac:dyDescent="0.25">
      <c r="B41" s="3" t="s">
        <v>65</v>
      </c>
      <c r="C41" s="225" t="s">
        <v>430</v>
      </c>
      <c r="D41" s="221"/>
      <c r="E41" s="221"/>
      <c r="F41" s="221"/>
      <c r="G41" s="221"/>
      <c r="H41" s="221"/>
    </row>
    <row r="42" spans="2:8" x14ac:dyDescent="0.25">
      <c r="B42" s="3" t="s">
        <v>67</v>
      </c>
      <c r="C42" s="225" t="s">
        <v>432</v>
      </c>
      <c r="D42" s="221"/>
      <c r="E42" s="221"/>
      <c r="F42" s="221"/>
      <c r="G42" s="221"/>
      <c r="H42" s="221"/>
    </row>
    <row r="43" spans="2:8" x14ac:dyDescent="0.25">
      <c r="B43" s="220"/>
      <c r="C43" s="539" t="s">
        <v>68</v>
      </c>
      <c r="D43" s="540"/>
      <c r="E43" s="540"/>
      <c r="F43" s="540"/>
      <c r="G43" s="540"/>
      <c r="H43" s="541"/>
    </row>
    <row r="44" spans="2:8" x14ac:dyDescent="0.25">
      <c r="B44" s="2">
        <v>15</v>
      </c>
      <c r="C44" s="224" t="s">
        <v>69</v>
      </c>
      <c r="D44" s="390">
        <v>6184.9724554400009</v>
      </c>
      <c r="E44" s="390">
        <v>5705.4289900900003</v>
      </c>
      <c r="F44" s="390">
        <v>6319.88014742</v>
      </c>
      <c r="G44" s="390">
        <v>6261.9298295700009</v>
      </c>
      <c r="H44" s="390">
        <v>6422.2935766666669</v>
      </c>
    </row>
    <row r="45" spans="2:8" x14ac:dyDescent="0.25">
      <c r="B45" s="3" t="s">
        <v>70</v>
      </c>
      <c r="C45" s="79" t="s">
        <v>71</v>
      </c>
      <c r="D45" s="390">
        <v>2242.3793245000002</v>
      </c>
      <c r="E45" s="390">
        <v>2796.8061634899996</v>
      </c>
      <c r="F45" s="390">
        <v>2550.0604972275</v>
      </c>
      <c r="G45" s="390">
        <v>2646.68977348</v>
      </c>
      <c r="H45" s="390">
        <v>2619.9663818200002</v>
      </c>
    </row>
    <row r="46" spans="2:8" x14ac:dyDescent="0.25">
      <c r="B46" s="3" t="s">
        <v>72</v>
      </c>
      <c r="C46" s="79" t="s">
        <v>73</v>
      </c>
      <c r="D46" s="390">
        <v>192.1149685</v>
      </c>
      <c r="E46" s="390">
        <v>170.74522350000001</v>
      </c>
      <c r="F46" s="390">
        <v>241.71773259</v>
      </c>
      <c r="G46" s="390">
        <v>126.212946</v>
      </c>
      <c r="H46" s="390">
        <v>127.72592</v>
      </c>
    </row>
    <row r="47" spans="2:8" x14ac:dyDescent="0.25">
      <c r="B47" s="2">
        <v>16</v>
      </c>
      <c r="C47" s="224" t="s">
        <v>74</v>
      </c>
      <c r="D47" s="390">
        <v>2050.2643560000001</v>
      </c>
      <c r="E47" s="390">
        <v>2626.06093999</v>
      </c>
      <c r="F47" s="390">
        <v>2308.3427646374998</v>
      </c>
      <c r="G47" s="390">
        <v>2520.4768274799999</v>
      </c>
      <c r="H47" s="390">
        <v>2492.2404618200003</v>
      </c>
    </row>
    <row r="48" spans="2:8" x14ac:dyDescent="0.25">
      <c r="B48" s="2">
        <v>17</v>
      </c>
      <c r="C48" s="224" t="s">
        <v>75</v>
      </c>
      <c r="D48" s="259">
        <v>3.0166707221632061</v>
      </c>
      <c r="E48" s="259">
        <v>2.172618656028495</v>
      </c>
      <c r="F48" s="259">
        <v>2.7378430293095875</v>
      </c>
      <c r="G48" s="259">
        <v>2.4844226938720735</v>
      </c>
      <c r="H48" s="259">
        <v>2.5769157009740065</v>
      </c>
    </row>
    <row r="49" spans="2:8" x14ac:dyDescent="0.25">
      <c r="B49" s="220"/>
      <c r="C49" s="539" t="s">
        <v>76</v>
      </c>
      <c r="D49" s="540"/>
      <c r="E49" s="540"/>
      <c r="F49" s="540"/>
      <c r="G49" s="540"/>
      <c r="H49" s="541"/>
    </row>
    <row r="50" spans="2:8" x14ac:dyDescent="0.25">
      <c r="B50" s="2">
        <v>18</v>
      </c>
      <c r="C50" s="224" t="s">
        <v>77</v>
      </c>
      <c r="D50" s="390">
        <v>38538.71359195</v>
      </c>
      <c r="E50" s="390">
        <v>37552.142017980004</v>
      </c>
      <c r="F50" s="390">
        <v>39350.208922235004</v>
      </c>
      <c r="G50" s="390">
        <v>39336.664452559999</v>
      </c>
      <c r="H50" s="390">
        <v>39623.096853454997</v>
      </c>
    </row>
    <row r="51" spans="2:8" x14ac:dyDescent="0.25">
      <c r="B51" s="2">
        <v>19</v>
      </c>
      <c r="C51" s="54" t="s">
        <v>78</v>
      </c>
      <c r="D51" s="390">
        <v>29095.506224394008</v>
      </c>
      <c r="E51" s="390">
        <v>28868.415585330004</v>
      </c>
      <c r="F51" s="390">
        <v>29192.850679379502</v>
      </c>
      <c r="G51" s="390">
        <v>28537.552918759084</v>
      </c>
      <c r="H51" s="390">
        <v>31955.151988807498</v>
      </c>
    </row>
    <row r="52" spans="2:8" x14ac:dyDescent="0.25">
      <c r="B52" s="2">
        <v>20</v>
      </c>
      <c r="C52" s="224" t="s">
        <v>79</v>
      </c>
      <c r="D52" s="259">
        <v>1.3245589643543887</v>
      </c>
      <c r="E52" s="259">
        <v>1.3008</v>
      </c>
      <c r="F52" s="259">
        <v>1.3479399238673899</v>
      </c>
      <c r="G52" s="259">
        <v>1.3784175736631625</v>
      </c>
      <c r="H52" s="259">
        <v>1.2399595804561701</v>
      </c>
    </row>
  </sheetData>
  <mergeCells count="12">
    <mergeCell ref="B2:H2"/>
    <mergeCell ref="C43:H43"/>
    <mergeCell ref="C49:H49"/>
    <mergeCell ref="C12:H12"/>
    <mergeCell ref="C8:H8"/>
    <mergeCell ref="C14:H14"/>
    <mergeCell ref="C18:H18"/>
    <mergeCell ref="C23:H23"/>
    <mergeCell ref="C33:H33"/>
    <mergeCell ref="C36:H36"/>
    <mergeCell ref="C40:H40"/>
    <mergeCell ref="F3:H3"/>
  </mergeCells>
  <hyperlinks>
    <hyperlink ref="F3" location="Oversikt!A1" display="Tilbake til oversikt" xr:uid="{B52D65C1-6383-4E49-B7D6-CDF540414522}"/>
    <hyperlink ref="F3:H3" location="Contents!A1" display="Back to contents page" xr:uid="{D6AC496F-82EE-4A3A-9EA3-79C79DAB09FE}"/>
  </hyperlinks>
  <pageMargins left="0.7" right="0.7" top="0.75" bottom="0.75" header="0.3" footer="0.3"/>
  <pageSetup paperSize="9" scale="64" orientation="landscape" verticalDpi="0" r:id="rId1"/>
  <colBreaks count="1" manualBreakCount="1">
    <brk id="1"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881A5-D4BF-4CD0-B56C-38C939E7B6B5}">
  <sheetPr>
    <pageSetUpPr fitToPage="1"/>
  </sheetPr>
  <dimension ref="B2:K17"/>
  <sheetViews>
    <sheetView showGridLines="0" zoomScale="80" zoomScaleNormal="80" workbookViewId="0"/>
  </sheetViews>
  <sheetFormatPr baseColWidth="10" defaultRowHeight="15" x14ac:dyDescent="0.25"/>
  <cols>
    <col min="1" max="1" width="4" customWidth="1"/>
    <col min="3" max="3" width="24.85546875" customWidth="1"/>
    <col min="4" max="11" width="14.5703125" customWidth="1"/>
  </cols>
  <sheetData>
    <row r="2" spans="2:11" ht="18.75" x14ac:dyDescent="0.3">
      <c r="B2" s="537" t="s">
        <v>1308</v>
      </c>
      <c r="C2" s="537"/>
      <c r="D2" s="537"/>
      <c r="E2" s="537"/>
      <c r="F2" s="537"/>
      <c r="G2" s="537"/>
      <c r="H2" s="537"/>
      <c r="I2" s="537"/>
      <c r="J2" s="537"/>
      <c r="K2" s="537"/>
    </row>
    <row r="3" spans="2:11" x14ac:dyDescent="0.25">
      <c r="B3" s="12"/>
      <c r="C3" s="12"/>
      <c r="J3" s="538" t="s">
        <v>1150</v>
      </c>
      <c r="K3" s="538"/>
    </row>
    <row r="4" spans="2:11" x14ac:dyDescent="0.25">
      <c r="D4" s="499">
        <f>Contents!G7</f>
        <v>44926</v>
      </c>
    </row>
    <row r="5" spans="2:11" x14ac:dyDescent="0.25">
      <c r="C5" s="102"/>
      <c r="D5" s="9" t="s">
        <v>2</v>
      </c>
      <c r="E5" s="9" t="s">
        <v>3</v>
      </c>
      <c r="F5" s="9" t="s">
        <v>4</v>
      </c>
      <c r="G5" s="9" t="s">
        <v>36</v>
      </c>
      <c r="H5" s="9" t="s">
        <v>37</v>
      </c>
      <c r="I5" s="9" t="s">
        <v>85</v>
      </c>
      <c r="J5" s="9" t="s">
        <v>86</v>
      </c>
      <c r="K5" s="9" t="s">
        <v>137</v>
      </c>
    </row>
    <row r="6" spans="2:11" x14ac:dyDescent="0.25">
      <c r="C6" s="102"/>
      <c r="D6" s="553" t="s">
        <v>759</v>
      </c>
      <c r="E6" s="553"/>
      <c r="F6" s="553"/>
      <c r="G6" s="553"/>
      <c r="H6" s="670" t="s">
        <v>760</v>
      </c>
      <c r="I6" s="671"/>
      <c r="J6" s="671"/>
      <c r="K6" s="672"/>
    </row>
    <row r="7" spans="2:11" x14ac:dyDescent="0.25">
      <c r="B7" s="31"/>
      <c r="C7" s="673" t="s">
        <v>761</v>
      </c>
      <c r="D7" s="553" t="s">
        <v>762</v>
      </c>
      <c r="E7" s="553"/>
      <c r="F7" s="553" t="s">
        <v>763</v>
      </c>
      <c r="G7" s="553"/>
      <c r="H7" s="670" t="s">
        <v>762</v>
      </c>
      <c r="I7" s="672"/>
      <c r="J7" s="670" t="s">
        <v>763</v>
      </c>
      <c r="K7" s="672"/>
    </row>
    <row r="8" spans="2:11" x14ac:dyDescent="0.25">
      <c r="B8" s="31"/>
      <c r="C8" s="673"/>
      <c r="D8" s="9" t="s">
        <v>764</v>
      </c>
      <c r="E8" s="9" t="s">
        <v>765</v>
      </c>
      <c r="F8" s="9" t="s">
        <v>764</v>
      </c>
      <c r="G8" s="9" t="s">
        <v>765</v>
      </c>
      <c r="H8" s="3" t="s">
        <v>764</v>
      </c>
      <c r="I8" s="3" t="s">
        <v>765</v>
      </c>
      <c r="J8" s="3" t="s">
        <v>764</v>
      </c>
      <c r="K8" s="3" t="s">
        <v>765</v>
      </c>
    </row>
    <row r="9" spans="2:11" x14ac:dyDescent="0.25">
      <c r="B9" s="139">
        <v>1</v>
      </c>
      <c r="C9" s="4" t="s">
        <v>766</v>
      </c>
      <c r="D9" s="9"/>
      <c r="E9" s="9"/>
      <c r="F9" s="9"/>
      <c r="G9" s="9">
        <v>79.099999999999994</v>
      </c>
      <c r="H9" s="9"/>
      <c r="I9" s="9"/>
      <c r="J9" s="9"/>
      <c r="K9" s="9"/>
    </row>
    <row r="10" spans="2:11" x14ac:dyDescent="0.25">
      <c r="B10" s="139">
        <v>2</v>
      </c>
      <c r="C10" s="4" t="s">
        <v>767</v>
      </c>
      <c r="D10" s="9"/>
      <c r="E10" s="9"/>
      <c r="F10" s="9"/>
      <c r="G10" s="9"/>
      <c r="H10" s="9"/>
      <c r="I10" s="9"/>
      <c r="J10" s="9"/>
      <c r="K10" s="9"/>
    </row>
    <row r="11" spans="2:11" x14ac:dyDescent="0.25">
      <c r="B11" s="139">
        <v>3</v>
      </c>
      <c r="C11" s="4" t="s">
        <v>768</v>
      </c>
      <c r="D11" s="9"/>
      <c r="E11" s="9"/>
      <c r="F11" s="9"/>
      <c r="G11" s="9"/>
      <c r="H11" s="9"/>
      <c r="I11" s="9"/>
      <c r="J11" s="9"/>
      <c r="K11" s="9"/>
    </row>
    <row r="12" spans="2:11" x14ac:dyDescent="0.25">
      <c r="B12" s="139">
        <v>4</v>
      </c>
      <c r="C12" s="4" t="s">
        <v>769</v>
      </c>
      <c r="D12" s="9"/>
      <c r="E12" s="9"/>
      <c r="F12" s="9"/>
      <c r="G12" s="9"/>
      <c r="H12" s="9"/>
      <c r="I12" s="9"/>
      <c r="J12" s="9"/>
      <c r="K12" s="9"/>
    </row>
    <row r="13" spans="2:11" x14ac:dyDescent="0.25">
      <c r="B13" s="139">
        <v>5</v>
      </c>
      <c r="C13" s="4" t="s">
        <v>770</v>
      </c>
      <c r="D13" s="9"/>
      <c r="E13" s="9"/>
      <c r="F13" s="9"/>
      <c r="G13" s="9"/>
      <c r="H13" s="9"/>
      <c r="I13" s="9"/>
      <c r="J13" s="9"/>
      <c r="K13" s="9"/>
    </row>
    <row r="14" spans="2:11" x14ac:dyDescent="0.25">
      <c r="B14" s="139">
        <v>6</v>
      </c>
      <c r="C14" s="4" t="s">
        <v>771</v>
      </c>
      <c r="D14" s="9"/>
      <c r="E14" s="9"/>
      <c r="F14" s="9"/>
      <c r="G14" s="9"/>
      <c r="H14" s="9"/>
      <c r="I14" s="9"/>
      <c r="J14" s="9"/>
      <c r="K14" s="9"/>
    </row>
    <row r="15" spans="2:11" x14ac:dyDescent="0.25">
      <c r="B15" s="139">
        <v>7</v>
      </c>
      <c r="C15" s="4" t="s">
        <v>772</v>
      </c>
      <c r="D15" s="9"/>
      <c r="E15" s="9"/>
      <c r="F15" s="9"/>
      <c r="G15" s="9"/>
      <c r="H15" s="9"/>
      <c r="I15" s="9"/>
      <c r="J15" s="9"/>
      <c r="K15" s="9"/>
    </row>
    <row r="16" spans="2:11" x14ac:dyDescent="0.25">
      <c r="B16" s="139">
        <v>8</v>
      </c>
      <c r="C16" s="4" t="s">
        <v>667</v>
      </c>
      <c r="D16" s="9"/>
      <c r="E16" s="9"/>
      <c r="F16" s="9"/>
      <c r="G16" s="9"/>
      <c r="H16" s="9"/>
      <c r="I16" s="9"/>
      <c r="J16" s="9"/>
      <c r="K16" s="9"/>
    </row>
    <row r="17" spans="2:11" x14ac:dyDescent="0.25">
      <c r="B17" s="13">
        <v>9</v>
      </c>
      <c r="C17" s="112" t="s">
        <v>34</v>
      </c>
      <c r="D17" s="112"/>
      <c r="E17" s="112"/>
      <c r="F17" s="112"/>
      <c r="G17" s="112">
        <f>G9</f>
        <v>79.099999999999994</v>
      </c>
      <c r="H17" s="112"/>
      <c r="I17" s="112"/>
      <c r="J17" s="112"/>
      <c r="K17" s="112"/>
    </row>
  </sheetData>
  <mergeCells count="9">
    <mergeCell ref="J3:K3"/>
    <mergeCell ref="B2:K2"/>
    <mergeCell ref="D6:G6"/>
    <mergeCell ref="H6:K6"/>
    <mergeCell ref="C7:C8"/>
    <mergeCell ref="D7:E7"/>
    <mergeCell ref="F7:G7"/>
    <mergeCell ref="H7:I7"/>
    <mergeCell ref="J7:K7"/>
  </mergeCells>
  <hyperlinks>
    <hyperlink ref="J3" location="Oversikt!A1" display="Tilbake til oversikt" xr:uid="{3CD0CBD0-E3D3-45E1-8373-689606F561AE}"/>
    <hyperlink ref="J3:K3" location="Contents!A1" display="Back to contents page" xr:uid="{AECE191C-0A09-4C67-859A-B960435E1361}"/>
  </hyperlinks>
  <pageMargins left="0.7" right="0.7" top="0.75" bottom="0.75" header="0.3" footer="0.3"/>
  <pageSetup paperSize="9" scale="83" fitToHeight="0" orientation="landscape"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A5923-91D3-4459-8934-0FB7312F7B67}">
  <sheetPr>
    <pageSetUpPr fitToPage="1"/>
  </sheetPr>
  <dimension ref="B2:E16"/>
  <sheetViews>
    <sheetView showGridLines="0" zoomScale="80" zoomScaleNormal="80" workbookViewId="0">
      <selection activeCell="D3" sqref="D3:E3"/>
    </sheetView>
  </sheetViews>
  <sheetFormatPr baseColWidth="10" defaultRowHeight="15" x14ac:dyDescent="0.25"/>
  <cols>
    <col min="1" max="1" width="4" customWidth="1"/>
    <col min="2" max="2" width="7.7109375" customWidth="1"/>
    <col min="3" max="3" width="36.28515625" customWidth="1"/>
    <col min="4" max="5" width="17" customWidth="1"/>
  </cols>
  <sheetData>
    <row r="2" spans="2:5" ht="18.75" x14ac:dyDescent="0.3">
      <c r="B2" s="537" t="s">
        <v>1310</v>
      </c>
      <c r="C2" s="537"/>
      <c r="D2" s="537"/>
      <c r="E2" s="537"/>
    </row>
    <row r="3" spans="2:5" x14ac:dyDescent="0.25">
      <c r="B3" s="12"/>
      <c r="D3" s="538" t="s">
        <v>1150</v>
      </c>
      <c r="E3" s="538"/>
    </row>
    <row r="4" spans="2:5" x14ac:dyDescent="0.25">
      <c r="C4" s="102"/>
      <c r="D4" s="376">
        <f>Contents!G7</f>
        <v>44926</v>
      </c>
      <c r="E4" s="115"/>
    </row>
    <row r="5" spans="2:5" x14ac:dyDescent="0.25">
      <c r="C5" s="102"/>
      <c r="D5" s="3" t="s">
        <v>2</v>
      </c>
      <c r="E5" s="140" t="s">
        <v>3</v>
      </c>
    </row>
    <row r="6" spans="2:5" ht="30" x14ac:dyDescent="0.25">
      <c r="C6" s="102"/>
      <c r="D6" s="33" t="s">
        <v>773</v>
      </c>
      <c r="E6" s="9" t="s">
        <v>774</v>
      </c>
    </row>
    <row r="7" spans="2:5" x14ac:dyDescent="0.25">
      <c r="B7" s="674" t="s">
        <v>775</v>
      </c>
      <c r="C7" s="675"/>
      <c r="D7" s="141"/>
      <c r="E7" s="142"/>
    </row>
    <row r="8" spans="2:5" x14ac:dyDescent="0.25">
      <c r="B8" s="15">
        <v>1</v>
      </c>
      <c r="C8" s="143" t="s">
        <v>776</v>
      </c>
      <c r="D8" s="16"/>
      <c r="E8" s="16"/>
    </row>
    <row r="9" spans="2:5" x14ac:dyDescent="0.25">
      <c r="B9" s="15">
        <v>2</v>
      </c>
      <c r="C9" s="143" t="s">
        <v>777</v>
      </c>
      <c r="D9" s="16"/>
      <c r="E9" s="16"/>
    </row>
    <row r="10" spans="2:5" x14ac:dyDescent="0.25">
      <c r="B10" s="15">
        <v>3</v>
      </c>
      <c r="C10" s="143" t="s">
        <v>778</v>
      </c>
      <c r="D10" s="16"/>
      <c r="E10" s="16"/>
    </row>
    <row r="11" spans="2:5" x14ac:dyDescent="0.25">
      <c r="B11" s="15">
        <v>4</v>
      </c>
      <c r="C11" s="143" t="s">
        <v>779</v>
      </c>
      <c r="D11" s="16"/>
      <c r="E11" s="16"/>
    </row>
    <row r="12" spans="2:5" x14ac:dyDescent="0.25">
      <c r="B12" s="15">
        <v>5</v>
      </c>
      <c r="C12" s="143" t="s">
        <v>780</v>
      </c>
      <c r="D12" s="16"/>
      <c r="E12" s="16"/>
    </row>
    <row r="13" spans="2:5" x14ac:dyDescent="0.25">
      <c r="B13" s="15">
        <v>6</v>
      </c>
      <c r="C13" s="144" t="s">
        <v>781</v>
      </c>
      <c r="D13" s="16"/>
      <c r="E13" s="16"/>
    </row>
    <row r="14" spans="2:5" x14ac:dyDescent="0.25">
      <c r="B14" s="674" t="s">
        <v>782</v>
      </c>
      <c r="C14" s="675"/>
      <c r="D14" s="145"/>
      <c r="E14" s="145"/>
    </row>
    <row r="15" spans="2:5" x14ac:dyDescent="0.25">
      <c r="B15" s="45">
        <v>7</v>
      </c>
      <c r="C15" s="143" t="s">
        <v>783</v>
      </c>
      <c r="D15" s="16"/>
      <c r="E15" s="16"/>
    </row>
    <row r="16" spans="2:5" x14ac:dyDescent="0.25">
      <c r="B16" s="45">
        <v>8</v>
      </c>
      <c r="C16" s="143" t="s">
        <v>784</v>
      </c>
      <c r="D16" s="16"/>
      <c r="E16" s="16"/>
    </row>
  </sheetData>
  <mergeCells count="4">
    <mergeCell ref="B7:C7"/>
    <mergeCell ref="B14:C14"/>
    <mergeCell ref="D3:E3"/>
    <mergeCell ref="B2:E2"/>
  </mergeCells>
  <hyperlinks>
    <hyperlink ref="D3" location="Oversikt!A1" display="Tilbake til oversikt" xr:uid="{D19CDA71-3D6A-4455-9026-F79EC10CD3AD}"/>
  </hyperlinks>
  <pageMargins left="0.7" right="0.7" top="0.75" bottom="0.75" header="0.3" footer="0.3"/>
  <pageSetup paperSize="9" orientation="landscape"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DE1AE-31F4-466E-933C-CC5AF5F06B08}">
  <sheetPr>
    <pageSetUpPr fitToPage="1"/>
  </sheetPr>
  <dimension ref="B2:E26"/>
  <sheetViews>
    <sheetView showGridLines="0" zoomScale="80" zoomScaleNormal="80" workbookViewId="0">
      <selection activeCell="D3" sqref="D3:E3"/>
    </sheetView>
  </sheetViews>
  <sheetFormatPr baseColWidth="10" defaultRowHeight="15" x14ac:dyDescent="0.25"/>
  <cols>
    <col min="1" max="1" width="3.85546875" customWidth="1"/>
    <col min="2" max="2" width="6.85546875" customWidth="1"/>
    <col min="3" max="3" width="55.85546875" customWidth="1"/>
    <col min="4" max="5" width="16.42578125" customWidth="1"/>
  </cols>
  <sheetData>
    <row r="2" spans="2:5" ht="18.75" x14ac:dyDescent="0.3">
      <c r="B2" s="537" t="s">
        <v>1309</v>
      </c>
      <c r="C2" s="537"/>
      <c r="D2" s="537"/>
      <c r="E2" s="537"/>
    </row>
    <row r="3" spans="2:5" x14ac:dyDescent="0.25">
      <c r="B3" s="133"/>
      <c r="C3" s="31"/>
      <c r="D3" s="538" t="s">
        <v>1150</v>
      </c>
      <c r="E3" s="538"/>
    </row>
    <row r="4" spans="2:5" x14ac:dyDescent="0.25">
      <c r="B4" s="146"/>
      <c r="C4" s="147"/>
      <c r="D4" s="377">
        <f>Contents!G7</f>
        <v>44926</v>
      </c>
      <c r="E4" s="146"/>
    </row>
    <row r="5" spans="2:5" x14ac:dyDescent="0.25">
      <c r="B5" s="146"/>
      <c r="C5" s="147"/>
      <c r="D5" s="3" t="s">
        <v>2</v>
      </c>
      <c r="E5" s="3" t="s">
        <v>3</v>
      </c>
    </row>
    <row r="6" spans="2:5" x14ac:dyDescent="0.25">
      <c r="B6" s="146"/>
      <c r="C6" s="147"/>
      <c r="D6" s="3" t="s">
        <v>785</v>
      </c>
      <c r="E6" s="3" t="s">
        <v>714</v>
      </c>
    </row>
    <row r="7" spans="2:5" x14ac:dyDescent="0.25">
      <c r="B7" s="117">
        <v>1</v>
      </c>
      <c r="C7" s="131" t="s">
        <v>786</v>
      </c>
      <c r="D7" s="148"/>
      <c r="E7" s="47"/>
    </row>
    <row r="8" spans="2:5" ht="30" x14ac:dyDescent="0.25">
      <c r="B8" s="3">
        <v>2</v>
      </c>
      <c r="C8" s="4" t="s">
        <v>787</v>
      </c>
      <c r="D8" s="47"/>
      <c r="E8" s="47"/>
    </row>
    <row r="9" spans="2:5" x14ac:dyDescent="0.25">
      <c r="B9" s="3">
        <v>3</v>
      </c>
      <c r="C9" s="4" t="s">
        <v>788</v>
      </c>
      <c r="D9" s="47"/>
      <c r="E9" s="47"/>
    </row>
    <row r="10" spans="2:5" x14ac:dyDescent="0.25">
      <c r="B10" s="3">
        <v>4</v>
      </c>
      <c r="C10" s="4" t="s">
        <v>789</v>
      </c>
      <c r="D10" s="47"/>
      <c r="E10" s="47"/>
    </row>
    <row r="11" spans="2:5" x14ac:dyDescent="0.25">
      <c r="B11" s="3">
        <v>5</v>
      </c>
      <c r="C11" s="4" t="s">
        <v>790</v>
      </c>
      <c r="D11" s="47"/>
      <c r="E11" s="47"/>
    </row>
    <row r="12" spans="2:5" ht="30" x14ac:dyDescent="0.25">
      <c r="B12" s="3">
        <v>6</v>
      </c>
      <c r="C12" s="4" t="s">
        <v>791</v>
      </c>
      <c r="D12" s="47"/>
      <c r="E12" s="47"/>
    </row>
    <row r="13" spans="2:5" x14ac:dyDescent="0.25">
      <c r="B13" s="3">
        <v>7</v>
      </c>
      <c r="C13" s="4" t="s">
        <v>792</v>
      </c>
      <c r="D13" s="47"/>
      <c r="E13" s="148"/>
    </row>
    <row r="14" spans="2:5" x14ac:dyDescent="0.25">
      <c r="B14" s="3">
        <v>8</v>
      </c>
      <c r="C14" s="4" t="s">
        <v>793</v>
      </c>
      <c r="D14" s="47"/>
      <c r="E14" s="47"/>
    </row>
    <row r="15" spans="2:5" x14ac:dyDescent="0.25">
      <c r="B15" s="3">
        <v>9</v>
      </c>
      <c r="C15" s="4" t="s">
        <v>794</v>
      </c>
      <c r="D15" s="47"/>
      <c r="E15" s="47"/>
    </row>
    <row r="16" spans="2:5" x14ac:dyDescent="0.25">
      <c r="B16" s="3">
        <v>10</v>
      </c>
      <c r="C16" s="4" t="s">
        <v>795</v>
      </c>
      <c r="D16" s="47"/>
      <c r="E16" s="47"/>
    </row>
    <row r="17" spans="2:5" x14ac:dyDescent="0.25">
      <c r="B17" s="117">
        <v>11</v>
      </c>
      <c r="C17" s="85" t="s">
        <v>796</v>
      </c>
      <c r="D17" s="148"/>
      <c r="E17" s="47"/>
    </row>
    <row r="18" spans="2:5" ht="30" x14ac:dyDescent="0.25">
      <c r="B18" s="3">
        <v>12</v>
      </c>
      <c r="C18" s="4" t="s">
        <v>797</v>
      </c>
      <c r="D18" s="47"/>
      <c r="E18" s="47"/>
    </row>
    <row r="19" spans="2:5" x14ac:dyDescent="0.25">
      <c r="B19" s="3">
        <v>13</v>
      </c>
      <c r="C19" s="4" t="s">
        <v>788</v>
      </c>
      <c r="D19" s="47"/>
      <c r="E19" s="47"/>
    </row>
    <row r="20" spans="2:5" x14ac:dyDescent="0.25">
      <c r="B20" s="3">
        <v>14</v>
      </c>
      <c r="C20" s="4" t="s">
        <v>789</v>
      </c>
      <c r="D20" s="47"/>
      <c r="E20" s="47"/>
    </row>
    <row r="21" spans="2:5" x14ac:dyDescent="0.25">
      <c r="B21" s="3">
        <v>15</v>
      </c>
      <c r="C21" s="4" t="s">
        <v>790</v>
      </c>
      <c r="D21" s="47"/>
      <c r="E21" s="47"/>
    </row>
    <row r="22" spans="2:5" ht="30" x14ac:dyDescent="0.25">
      <c r="B22" s="3">
        <v>16</v>
      </c>
      <c r="C22" s="4" t="s">
        <v>791</v>
      </c>
      <c r="D22" s="47"/>
      <c r="E22" s="47"/>
    </row>
    <row r="23" spans="2:5" x14ac:dyDescent="0.25">
      <c r="B23" s="3">
        <v>17</v>
      </c>
      <c r="C23" s="4" t="s">
        <v>792</v>
      </c>
      <c r="D23" s="47"/>
      <c r="E23" s="149"/>
    </row>
    <row r="24" spans="2:5" x14ac:dyDescent="0.25">
      <c r="B24" s="3">
        <v>18</v>
      </c>
      <c r="C24" s="4" t="s">
        <v>793</v>
      </c>
      <c r="D24" s="47"/>
      <c r="E24" s="47"/>
    </row>
    <row r="25" spans="2:5" x14ac:dyDescent="0.25">
      <c r="B25" s="3">
        <v>19</v>
      </c>
      <c r="C25" s="4" t="s">
        <v>794</v>
      </c>
      <c r="D25" s="47"/>
      <c r="E25" s="47"/>
    </row>
    <row r="26" spans="2:5" x14ac:dyDescent="0.25">
      <c r="B26" s="3">
        <v>20</v>
      </c>
      <c r="C26" s="4" t="s">
        <v>795</v>
      </c>
      <c r="D26" s="47"/>
      <c r="E26" s="47"/>
    </row>
  </sheetData>
  <mergeCells count="2">
    <mergeCell ref="D3:E3"/>
    <mergeCell ref="B2:E2"/>
  </mergeCells>
  <hyperlinks>
    <hyperlink ref="D3" location="Oversikt!A1" display="Tilbake til oversikt" xr:uid="{D6A7D01A-8011-42CC-B692-F12BBFF98BB7}"/>
  </hyperlinks>
  <pageMargins left="0.7" right="0.7" top="0.75" bottom="0.75" header="0.3" footer="0.3"/>
  <pageSetup paperSize="9" orientation="landscape"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13A1B-D0C8-4A8B-9893-D2751E88EF1D}">
  <sheetPr>
    <pageSetUpPr fitToPage="1"/>
  </sheetPr>
  <dimension ref="B2:R24"/>
  <sheetViews>
    <sheetView showGridLines="0" zoomScale="80" zoomScaleNormal="80" workbookViewId="0">
      <selection activeCell="B2" sqref="B2:K2"/>
    </sheetView>
  </sheetViews>
  <sheetFormatPr baseColWidth="10" defaultRowHeight="15" x14ac:dyDescent="0.25"/>
  <cols>
    <col min="1" max="1" width="3.85546875" customWidth="1"/>
    <col min="3" max="3" width="25.28515625" bestFit="1" customWidth="1"/>
    <col min="4" max="18" width="13.7109375" customWidth="1"/>
  </cols>
  <sheetData>
    <row r="2" spans="2:18" ht="18.75" x14ac:dyDescent="0.3">
      <c r="B2" s="537" t="s">
        <v>1311</v>
      </c>
      <c r="C2" s="537"/>
      <c r="D2" s="537"/>
      <c r="E2" s="537"/>
      <c r="F2" s="537"/>
      <c r="G2" s="537"/>
      <c r="H2" s="537"/>
      <c r="I2" s="537"/>
      <c r="J2" s="537"/>
      <c r="K2" s="537"/>
      <c r="L2" s="537"/>
      <c r="M2" s="537"/>
      <c r="N2" s="537"/>
      <c r="O2" s="537"/>
      <c r="P2" s="537"/>
      <c r="Q2" s="537"/>
      <c r="R2" s="537"/>
    </row>
    <row r="3" spans="2:18" x14ac:dyDescent="0.25">
      <c r="Q3" s="538" t="s">
        <v>1150</v>
      </c>
      <c r="R3" s="538"/>
    </row>
    <row r="4" spans="2:18" x14ac:dyDescent="0.25">
      <c r="D4" s="8">
        <f>Contents!G7</f>
        <v>44926</v>
      </c>
    </row>
    <row r="5" spans="2:18" x14ac:dyDescent="0.25">
      <c r="B5" s="103"/>
      <c r="C5" s="150"/>
      <c r="D5" s="139" t="s">
        <v>2</v>
      </c>
      <c r="E5" s="139" t="s">
        <v>3</v>
      </c>
      <c r="F5" s="139" t="s">
        <v>4</v>
      </c>
      <c r="G5" s="139" t="s">
        <v>36</v>
      </c>
      <c r="H5" s="139" t="s">
        <v>37</v>
      </c>
      <c r="I5" s="139" t="s">
        <v>85</v>
      </c>
      <c r="J5" s="139" t="s">
        <v>86</v>
      </c>
      <c r="K5" s="139" t="s">
        <v>137</v>
      </c>
      <c r="L5" s="139" t="s">
        <v>293</v>
      </c>
      <c r="M5" s="139" t="s">
        <v>308</v>
      </c>
      <c r="N5" s="139" t="s">
        <v>309</v>
      </c>
      <c r="O5" s="139" t="s">
        <v>296</v>
      </c>
      <c r="P5" s="139" t="s">
        <v>292</v>
      </c>
      <c r="Q5" s="139" t="s">
        <v>294</v>
      </c>
      <c r="R5" s="139" t="s">
        <v>295</v>
      </c>
    </row>
    <row r="6" spans="2:18" x14ac:dyDescent="0.25">
      <c r="B6" s="103"/>
      <c r="C6" s="150"/>
      <c r="D6" s="676" t="s">
        <v>798</v>
      </c>
      <c r="E6" s="676"/>
      <c r="F6" s="676"/>
      <c r="G6" s="676"/>
      <c r="H6" s="676"/>
      <c r="I6" s="676"/>
      <c r="J6" s="676"/>
      <c r="K6" s="676" t="s">
        <v>799</v>
      </c>
      <c r="L6" s="676"/>
      <c r="M6" s="676"/>
      <c r="N6" s="676"/>
      <c r="O6" s="676" t="s">
        <v>800</v>
      </c>
      <c r="P6" s="676"/>
      <c r="Q6" s="676"/>
      <c r="R6" s="676"/>
    </row>
    <row r="7" spans="2:18" x14ac:dyDescent="0.25">
      <c r="B7" s="103"/>
      <c r="C7" s="150"/>
      <c r="D7" s="677" t="s">
        <v>801</v>
      </c>
      <c r="E7" s="678"/>
      <c r="F7" s="678"/>
      <c r="G7" s="679"/>
      <c r="H7" s="680" t="s">
        <v>802</v>
      </c>
      <c r="I7" s="676"/>
      <c r="J7" s="151" t="s">
        <v>803</v>
      </c>
      <c r="K7" s="676" t="s">
        <v>801</v>
      </c>
      <c r="L7" s="676"/>
      <c r="M7" s="566" t="s">
        <v>802</v>
      </c>
      <c r="N7" s="151" t="s">
        <v>803</v>
      </c>
      <c r="O7" s="676" t="s">
        <v>801</v>
      </c>
      <c r="P7" s="676"/>
      <c r="Q7" s="566" t="s">
        <v>802</v>
      </c>
      <c r="R7" s="151" t="s">
        <v>803</v>
      </c>
    </row>
    <row r="8" spans="2:18" x14ac:dyDescent="0.25">
      <c r="B8" s="103"/>
      <c r="C8" s="150"/>
      <c r="D8" s="681" t="s">
        <v>804</v>
      </c>
      <c r="E8" s="679"/>
      <c r="F8" s="681" t="s">
        <v>805</v>
      </c>
      <c r="G8" s="679"/>
      <c r="H8" s="567"/>
      <c r="I8" s="566" t="s">
        <v>806</v>
      </c>
      <c r="J8" s="567"/>
      <c r="K8" s="566" t="s">
        <v>804</v>
      </c>
      <c r="L8" s="566" t="s">
        <v>805</v>
      </c>
      <c r="M8" s="567"/>
      <c r="N8" s="567"/>
      <c r="O8" s="566" t="s">
        <v>804</v>
      </c>
      <c r="P8" s="566" t="s">
        <v>805</v>
      </c>
      <c r="Q8" s="567"/>
      <c r="R8" s="567"/>
    </row>
    <row r="9" spans="2:18" x14ac:dyDescent="0.25">
      <c r="B9" s="154"/>
      <c r="C9" s="155"/>
      <c r="D9" s="156"/>
      <c r="E9" s="139" t="s">
        <v>806</v>
      </c>
      <c r="F9" s="156"/>
      <c r="G9" s="139" t="s">
        <v>806</v>
      </c>
      <c r="H9" s="568"/>
      <c r="I9" s="568"/>
      <c r="J9" s="568"/>
      <c r="K9" s="568"/>
      <c r="L9" s="568"/>
      <c r="M9" s="568"/>
      <c r="N9" s="568"/>
      <c r="O9" s="568"/>
      <c r="P9" s="568"/>
      <c r="Q9" s="568"/>
      <c r="R9" s="568"/>
    </row>
    <row r="10" spans="2:18" x14ac:dyDescent="0.25">
      <c r="B10" s="157">
        <v>1</v>
      </c>
      <c r="C10" s="158" t="s">
        <v>807</v>
      </c>
      <c r="D10" s="156"/>
      <c r="E10" s="139"/>
      <c r="F10" s="156"/>
      <c r="G10" s="139"/>
      <c r="H10" s="159"/>
      <c r="I10" s="159"/>
      <c r="J10" s="159"/>
      <c r="K10" s="159"/>
      <c r="L10" s="159"/>
      <c r="M10" s="159"/>
      <c r="N10" s="159"/>
      <c r="O10" s="159"/>
      <c r="P10" s="159"/>
      <c r="Q10" s="159"/>
      <c r="R10" s="159"/>
    </row>
    <row r="11" spans="2:18" x14ac:dyDescent="0.25">
      <c r="B11" s="45">
        <v>2</v>
      </c>
      <c r="C11" s="160" t="s">
        <v>808</v>
      </c>
      <c r="D11" s="139"/>
      <c r="E11" s="139"/>
      <c r="F11" s="139"/>
      <c r="G11" s="139"/>
      <c r="H11" s="139"/>
      <c r="I11" s="139"/>
      <c r="J11" s="139"/>
      <c r="K11" s="139"/>
      <c r="L11" s="139"/>
      <c r="M11" s="139"/>
      <c r="N11" s="139"/>
      <c r="O11" s="139"/>
      <c r="P11" s="139"/>
      <c r="Q11" s="139"/>
      <c r="R11" s="139"/>
    </row>
    <row r="12" spans="2:18" x14ac:dyDescent="0.25">
      <c r="B12" s="45">
        <v>3</v>
      </c>
      <c r="C12" s="78" t="s">
        <v>809</v>
      </c>
      <c r="D12" s="78"/>
      <c r="E12" s="78"/>
      <c r="F12" s="78"/>
      <c r="G12" s="78"/>
      <c r="H12" s="78"/>
      <c r="I12" s="78"/>
      <c r="J12" s="78"/>
      <c r="K12" s="78"/>
      <c r="L12" s="78"/>
      <c r="M12" s="78"/>
      <c r="N12" s="78"/>
      <c r="O12" s="78"/>
      <c r="P12" s="78"/>
      <c r="Q12" s="78"/>
      <c r="R12" s="78"/>
    </row>
    <row r="13" spans="2:18" x14ac:dyDescent="0.25">
      <c r="B13" s="45">
        <v>4</v>
      </c>
      <c r="C13" s="78" t="s">
        <v>810</v>
      </c>
      <c r="D13" s="78"/>
      <c r="E13" s="78"/>
      <c r="F13" s="78"/>
      <c r="G13" s="78"/>
      <c r="H13" s="78"/>
      <c r="I13" s="78"/>
      <c r="J13" s="78"/>
      <c r="K13" s="78"/>
      <c r="L13" s="78"/>
      <c r="M13" s="78"/>
      <c r="N13" s="78"/>
      <c r="O13" s="78"/>
      <c r="P13" s="78"/>
      <c r="Q13" s="78"/>
      <c r="R13" s="78"/>
    </row>
    <row r="14" spans="2:18" x14ac:dyDescent="0.25">
      <c r="B14" s="45">
        <v>5</v>
      </c>
      <c r="C14" s="78" t="s">
        <v>811</v>
      </c>
      <c r="D14" s="78"/>
      <c r="E14" s="78"/>
      <c r="F14" s="78"/>
      <c r="G14" s="78"/>
      <c r="H14" s="78"/>
      <c r="I14" s="78"/>
      <c r="J14" s="78"/>
      <c r="K14" s="78"/>
      <c r="L14" s="78"/>
      <c r="M14" s="78"/>
      <c r="N14" s="78"/>
      <c r="O14" s="78"/>
      <c r="P14" s="78"/>
      <c r="Q14" s="78"/>
      <c r="R14" s="78"/>
    </row>
    <row r="15" spans="2:18" x14ac:dyDescent="0.25">
      <c r="B15" s="45">
        <v>6</v>
      </c>
      <c r="C15" s="78" t="s">
        <v>812</v>
      </c>
      <c r="D15" s="78"/>
      <c r="E15" s="78"/>
      <c r="F15" s="78"/>
      <c r="G15" s="78"/>
      <c r="H15" s="78"/>
      <c r="I15" s="78"/>
      <c r="J15" s="78"/>
      <c r="K15" s="78"/>
      <c r="L15" s="78"/>
      <c r="M15" s="78"/>
      <c r="N15" s="78"/>
      <c r="O15" s="78"/>
      <c r="P15" s="78"/>
      <c r="Q15" s="78"/>
      <c r="R15" s="78"/>
    </row>
    <row r="16" spans="2:18" x14ac:dyDescent="0.25">
      <c r="B16" s="45">
        <v>7</v>
      </c>
      <c r="C16" s="161" t="s">
        <v>813</v>
      </c>
      <c r="D16" s="139"/>
      <c r="E16" s="139"/>
      <c r="F16" s="139"/>
      <c r="G16" s="139"/>
      <c r="H16" s="139"/>
      <c r="I16" s="139"/>
      <c r="J16" s="139"/>
      <c r="K16" s="139"/>
      <c r="L16" s="139"/>
      <c r="M16" s="139"/>
      <c r="N16" s="139"/>
      <c r="O16" s="139"/>
      <c r="P16" s="139"/>
      <c r="Q16" s="139"/>
      <c r="R16" s="139"/>
    </row>
    <row r="17" spans="2:18" x14ac:dyDescent="0.25">
      <c r="B17" s="45">
        <v>8</v>
      </c>
      <c r="C17" s="78" t="s">
        <v>814</v>
      </c>
      <c r="D17" s="78"/>
      <c r="E17" s="78"/>
      <c r="F17" s="78"/>
      <c r="G17" s="78"/>
      <c r="H17" s="78"/>
      <c r="I17" s="78"/>
      <c r="J17" s="78"/>
      <c r="K17" s="78"/>
      <c r="L17" s="78"/>
      <c r="M17" s="78"/>
      <c r="N17" s="78"/>
      <c r="O17" s="78"/>
      <c r="P17" s="78"/>
      <c r="Q17" s="78"/>
      <c r="R17" s="78"/>
    </row>
    <row r="18" spans="2:18" x14ac:dyDescent="0.25">
      <c r="B18" s="45">
        <v>9</v>
      </c>
      <c r="C18" s="78" t="s">
        <v>815</v>
      </c>
      <c r="D18" s="78"/>
      <c r="E18" s="78"/>
      <c r="F18" s="78"/>
      <c r="G18" s="78"/>
      <c r="H18" s="78"/>
      <c r="I18" s="78"/>
      <c r="J18" s="78"/>
      <c r="K18" s="78"/>
      <c r="L18" s="78"/>
      <c r="M18" s="78"/>
      <c r="N18" s="78"/>
      <c r="O18" s="78"/>
      <c r="P18" s="78"/>
      <c r="Q18" s="78"/>
      <c r="R18" s="78"/>
    </row>
    <row r="19" spans="2:18" x14ac:dyDescent="0.25">
      <c r="B19" s="45">
        <v>10</v>
      </c>
      <c r="C19" s="78" t="s">
        <v>816</v>
      </c>
      <c r="D19" s="78"/>
      <c r="E19" s="78"/>
      <c r="F19" s="78"/>
      <c r="G19" s="78"/>
      <c r="H19" s="78"/>
      <c r="I19" s="78"/>
      <c r="J19" s="78"/>
      <c r="K19" s="78"/>
      <c r="L19" s="78"/>
      <c r="M19" s="78"/>
      <c r="N19" s="78"/>
      <c r="O19" s="78"/>
      <c r="P19" s="78"/>
      <c r="Q19" s="78"/>
      <c r="R19" s="78"/>
    </row>
    <row r="20" spans="2:18" x14ac:dyDescent="0.25">
      <c r="B20" s="45">
        <v>11</v>
      </c>
      <c r="C20" s="78" t="s">
        <v>817</v>
      </c>
      <c r="D20" s="78"/>
      <c r="E20" s="78"/>
      <c r="F20" s="78"/>
      <c r="G20" s="78"/>
      <c r="H20" s="78"/>
      <c r="I20" s="78"/>
      <c r="J20" s="78"/>
      <c r="K20" s="78"/>
      <c r="L20" s="78"/>
      <c r="M20" s="78"/>
      <c r="N20" s="78"/>
      <c r="O20" s="78"/>
      <c r="P20" s="78"/>
      <c r="Q20" s="78"/>
      <c r="R20" s="78"/>
    </row>
    <row r="21" spans="2:18" x14ac:dyDescent="0.25">
      <c r="B21" s="45">
        <v>12</v>
      </c>
      <c r="C21" s="78" t="s">
        <v>812</v>
      </c>
      <c r="D21" s="78"/>
      <c r="E21" s="78"/>
      <c r="F21" s="78"/>
      <c r="G21" s="78"/>
      <c r="H21" s="78"/>
      <c r="I21" s="78"/>
      <c r="J21" s="78"/>
      <c r="K21" s="78"/>
      <c r="L21" s="78"/>
      <c r="M21" s="78"/>
      <c r="N21" s="78"/>
      <c r="O21" s="78"/>
      <c r="P21" s="78"/>
      <c r="Q21" s="78"/>
      <c r="R21" s="78"/>
    </row>
    <row r="23" spans="2:18" ht="15.75" x14ac:dyDescent="0.25">
      <c r="D23" s="162"/>
    </row>
    <row r="24" spans="2:18" ht="15.75" x14ac:dyDescent="0.25">
      <c r="D24" s="162"/>
    </row>
  </sheetData>
  <mergeCells count="22">
    <mergeCell ref="R8:R9"/>
    <mergeCell ref="J8:J9"/>
    <mergeCell ref="L8:L9"/>
    <mergeCell ref="N8:N9"/>
    <mergeCell ref="O8:O9"/>
    <mergeCell ref="P8:P9"/>
    <mergeCell ref="Q3:R3"/>
    <mergeCell ref="B2:R2"/>
    <mergeCell ref="K8:K9"/>
    <mergeCell ref="D6:J6"/>
    <mergeCell ref="K6:N6"/>
    <mergeCell ref="O6:R6"/>
    <mergeCell ref="D7:G7"/>
    <mergeCell ref="H7:I7"/>
    <mergeCell ref="K7:L7"/>
    <mergeCell ref="M7:M9"/>
    <mergeCell ref="O7:P7"/>
    <mergeCell ref="Q7:Q9"/>
    <mergeCell ref="D8:E8"/>
    <mergeCell ref="F8:G8"/>
    <mergeCell ref="H8:H9"/>
    <mergeCell ref="I8:I9"/>
  </mergeCells>
  <hyperlinks>
    <hyperlink ref="Q3" location="Oversikt!A1" display="Tilbake til oversikt" xr:uid="{36E64E72-BD7A-4942-A5D4-E3CCA54614E3}"/>
  </hyperlinks>
  <pageMargins left="0.7" right="0.7" top="0.75" bottom="0.75" header="0.3" footer="0.3"/>
  <pageSetup paperSize="9" scale="53" fitToHeight="0" orientation="landscape"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3F376-D954-4B5C-B47F-03F791315C88}">
  <sheetPr>
    <pageSetUpPr fitToPage="1"/>
  </sheetPr>
  <dimension ref="B2:O20"/>
  <sheetViews>
    <sheetView showGridLines="0" zoomScale="80" zoomScaleNormal="80" workbookViewId="0">
      <selection activeCell="B2" sqref="B2:K2"/>
    </sheetView>
  </sheetViews>
  <sheetFormatPr baseColWidth="10" defaultRowHeight="15" x14ac:dyDescent="0.25"/>
  <cols>
    <col min="1" max="1" width="3.85546875" customWidth="1"/>
    <col min="2" max="2" width="8" customWidth="1"/>
    <col min="3" max="3" width="25.28515625" bestFit="1" customWidth="1"/>
    <col min="4" max="15" width="13.7109375" customWidth="1"/>
  </cols>
  <sheetData>
    <row r="2" spans="2:15" ht="18.75" x14ac:dyDescent="0.3">
      <c r="B2" s="537" t="s">
        <v>1312</v>
      </c>
      <c r="C2" s="537"/>
      <c r="D2" s="537"/>
      <c r="E2" s="537"/>
      <c r="F2" s="537"/>
      <c r="G2" s="537"/>
      <c r="H2" s="537"/>
      <c r="I2" s="537"/>
      <c r="J2" s="537"/>
      <c r="K2" s="537"/>
      <c r="L2" s="537"/>
      <c r="M2" s="537"/>
      <c r="N2" s="537"/>
      <c r="O2" s="537"/>
    </row>
    <row r="3" spans="2:15" x14ac:dyDescent="0.25">
      <c r="N3" s="538" t="s">
        <v>1150</v>
      </c>
      <c r="O3" s="538"/>
    </row>
    <row r="4" spans="2:15" x14ac:dyDescent="0.25">
      <c r="D4" s="8">
        <f>Contents!G7</f>
        <v>44926</v>
      </c>
    </row>
    <row r="5" spans="2:15" x14ac:dyDescent="0.25">
      <c r="B5" s="103"/>
      <c r="C5" s="150"/>
      <c r="D5" s="139" t="s">
        <v>2</v>
      </c>
      <c r="E5" s="139" t="s">
        <v>3</v>
      </c>
      <c r="F5" s="139" t="s">
        <v>4</v>
      </c>
      <c r="G5" s="139" t="s">
        <v>36</v>
      </c>
      <c r="H5" s="139" t="s">
        <v>37</v>
      </c>
      <c r="I5" s="139" t="s">
        <v>85</v>
      </c>
      <c r="J5" s="139" t="s">
        <v>86</v>
      </c>
      <c r="K5" s="139" t="s">
        <v>137</v>
      </c>
      <c r="L5" s="139" t="s">
        <v>293</v>
      </c>
      <c r="M5" s="139" t="s">
        <v>308</v>
      </c>
      <c r="N5" s="139" t="s">
        <v>309</v>
      </c>
      <c r="O5" s="139" t="s">
        <v>296</v>
      </c>
    </row>
    <row r="6" spans="2:15" x14ac:dyDescent="0.25">
      <c r="B6" s="103"/>
      <c r="C6" s="150"/>
      <c r="D6" s="676" t="s">
        <v>798</v>
      </c>
      <c r="E6" s="676"/>
      <c r="F6" s="676"/>
      <c r="G6" s="676"/>
      <c r="H6" s="676" t="s">
        <v>799</v>
      </c>
      <c r="I6" s="676"/>
      <c r="J6" s="676"/>
      <c r="K6" s="676"/>
      <c r="L6" s="676" t="s">
        <v>800</v>
      </c>
      <c r="M6" s="676"/>
      <c r="N6" s="676"/>
      <c r="O6" s="676"/>
    </row>
    <row r="7" spans="2:15" x14ac:dyDescent="0.25">
      <c r="B7" s="103"/>
      <c r="C7" s="150"/>
      <c r="D7" s="677" t="s">
        <v>801</v>
      </c>
      <c r="E7" s="678"/>
      <c r="F7" s="566" t="s">
        <v>802</v>
      </c>
      <c r="G7" s="151" t="s">
        <v>803</v>
      </c>
      <c r="H7" s="676" t="s">
        <v>801</v>
      </c>
      <c r="I7" s="676"/>
      <c r="J7" s="566" t="s">
        <v>802</v>
      </c>
      <c r="K7" s="151" t="s">
        <v>803</v>
      </c>
      <c r="L7" s="676" t="s">
        <v>801</v>
      </c>
      <c r="M7" s="676"/>
      <c r="N7" s="566" t="s">
        <v>802</v>
      </c>
      <c r="O7" s="151" t="s">
        <v>803</v>
      </c>
    </row>
    <row r="8" spans="2:15" x14ac:dyDescent="0.25">
      <c r="B8" s="154"/>
      <c r="C8" s="155"/>
      <c r="D8" s="153" t="s">
        <v>804</v>
      </c>
      <c r="E8" s="153" t="s">
        <v>805</v>
      </c>
      <c r="F8" s="568"/>
      <c r="G8" s="159"/>
      <c r="H8" s="152" t="s">
        <v>804</v>
      </c>
      <c r="I8" s="152" t="s">
        <v>805</v>
      </c>
      <c r="J8" s="568"/>
      <c r="K8" s="159"/>
      <c r="L8" s="152" t="s">
        <v>804</v>
      </c>
      <c r="M8" s="152" t="s">
        <v>805</v>
      </c>
      <c r="N8" s="568"/>
      <c r="O8" s="159"/>
    </row>
    <row r="9" spans="2:15" x14ac:dyDescent="0.25">
      <c r="B9" s="157">
        <v>1</v>
      </c>
      <c r="C9" s="158" t="s">
        <v>807</v>
      </c>
      <c r="D9" s="153"/>
      <c r="E9" s="153"/>
      <c r="F9" s="159"/>
      <c r="G9" s="152"/>
      <c r="H9" s="152"/>
      <c r="I9" s="152"/>
      <c r="J9" s="159"/>
      <c r="K9" s="152"/>
      <c r="L9" s="152"/>
      <c r="M9" s="152"/>
      <c r="N9" s="159"/>
      <c r="O9" s="152"/>
    </row>
    <row r="10" spans="2:15" x14ac:dyDescent="0.25">
      <c r="B10" s="45">
        <v>2</v>
      </c>
      <c r="C10" s="163" t="s">
        <v>808</v>
      </c>
      <c r="D10" s="139"/>
      <c r="E10" s="139"/>
      <c r="F10" s="139"/>
      <c r="G10" s="139"/>
      <c r="H10" s="139"/>
      <c r="I10" s="139"/>
      <c r="J10" s="139"/>
      <c r="K10" s="139"/>
      <c r="L10" s="139"/>
      <c r="M10" s="139"/>
      <c r="N10" s="139"/>
      <c r="O10" s="139"/>
    </row>
    <row r="11" spans="2:15" x14ac:dyDescent="0.25">
      <c r="B11" s="45">
        <v>3</v>
      </c>
      <c r="C11" s="164" t="s">
        <v>809</v>
      </c>
      <c r="D11" s="78"/>
      <c r="E11" s="78"/>
      <c r="F11" s="78"/>
      <c r="G11" s="78"/>
      <c r="H11" s="78"/>
      <c r="I11" s="78"/>
      <c r="J11" s="78"/>
      <c r="K11" s="78"/>
      <c r="L11" s="78"/>
      <c r="M11" s="78"/>
      <c r="N11" s="78"/>
      <c r="O11" s="78"/>
    </row>
    <row r="12" spans="2:15" x14ac:dyDescent="0.25">
      <c r="B12" s="45">
        <v>4</v>
      </c>
      <c r="C12" s="164" t="s">
        <v>810</v>
      </c>
      <c r="D12" s="78"/>
      <c r="E12" s="78"/>
      <c r="F12" s="78"/>
      <c r="G12" s="78"/>
      <c r="H12" s="78"/>
      <c r="I12" s="78"/>
      <c r="J12" s="78"/>
      <c r="K12" s="78"/>
      <c r="L12" s="78"/>
      <c r="M12" s="78"/>
      <c r="N12" s="78"/>
      <c r="O12" s="78"/>
    </row>
    <row r="13" spans="2:15" x14ac:dyDescent="0.25">
      <c r="B13" s="45">
        <v>5</v>
      </c>
      <c r="C13" s="164" t="s">
        <v>811</v>
      </c>
      <c r="D13" s="78"/>
      <c r="E13" s="78"/>
      <c r="F13" s="78"/>
      <c r="G13" s="78"/>
      <c r="H13" s="78"/>
      <c r="I13" s="78"/>
      <c r="J13" s="78"/>
      <c r="K13" s="78"/>
      <c r="L13" s="78"/>
      <c r="M13" s="78"/>
      <c r="N13" s="78"/>
      <c r="O13" s="78"/>
    </row>
    <row r="14" spans="2:15" x14ac:dyDescent="0.25">
      <c r="B14" s="45">
        <v>6</v>
      </c>
      <c r="C14" s="164" t="s">
        <v>812</v>
      </c>
      <c r="D14" s="78"/>
      <c r="E14" s="78"/>
      <c r="F14" s="78"/>
      <c r="G14" s="78"/>
      <c r="H14" s="78"/>
      <c r="I14" s="78"/>
      <c r="J14" s="78"/>
      <c r="K14" s="78"/>
      <c r="L14" s="78"/>
      <c r="M14" s="78"/>
      <c r="N14" s="78"/>
      <c r="O14" s="78"/>
    </row>
    <row r="15" spans="2:15" x14ac:dyDescent="0.25">
      <c r="B15" s="45">
        <v>7</v>
      </c>
      <c r="C15" s="163" t="s">
        <v>813</v>
      </c>
      <c r="D15" s="139"/>
      <c r="E15" s="139"/>
      <c r="F15" s="139"/>
      <c r="G15" s="139"/>
      <c r="H15" s="139"/>
      <c r="I15" s="139"/>
      <c r="J15" s="139"/>
      <c r="K15" s="139"/>
      <c r="L15" s="139"/>
      <c r="M15" s="139"/>
      <c r="N15" s="139"/>
      <c r="O15" s="139"/>
    </row>
    <row r="16" spans="2:15" x14ac:dyDescent="0.25">
      <c r="B16" s="45">
        <v>8</v>
      </c>
      <c r="C16" s="164" t="s">
        <v>814</v>
      </c>
      <c r="D16" s="78"/>
      <c r="E16" s="78"/>
      <c r="F16" s="78"/>
      <c r="G16" s="78"/>
      <c r="H16" s="78"/>
      <c r="I16" s="78"/>
      <c r="J16" s="78"/>
      <c r="K16" s="78"/>
      <c r="L16" s="78"/>
      <c r="M16" s="78"/>
      <c r="N16" s="78"/>
      <c r="O16" s="78"/>
    </row>
    <row r="17" spans="2:15" x14ac:dyDescent="0.25">
      <c r="B17" s="45">
        <v>9</v>
      </c>
      <c r="C17" s="164" t="s">
        <v>815</v>
      </c>
      <c r="D17" s="78"/>
      <c r="E17" s="78"/>
      <c r="F17" s="78"/>
      <c r="G17" s="78"/>
      <c r="H17" s="78"/>
      <c r="I17" s="78"/>
      <c r="J17" s="78"/>
      <c r="K17" s="78"/>
      <c r="L17" s="78"/>
      <c r="M17" s="78"/>
      <c r="N17" s="78"/>
      <c r="O17" s="78"/>
    </row>
    <row r="18" spans="2:15" x14ac:dyDescent="0.25">
      <c r="B18" s="45">
        <v>10</v>
      </c>
      <c r="C18" s="164" t="s">
        <v>816</v>
      </c>
      <c r="D18" s="78"/>
      <c r="E18" s="78"/>
      <c r="F18" s="78"/>
      <c r="G18" s="78"/>
      <c r="H18" s="78"/>
      <c r="I18" s="78"/>
      <c r="J18" s="78"/>
      <c r="K18" s="78"/>
      <c r="L18" s="78"/>
      <c r="M18" s="78"/>
      <c r="N18" s="78"/>
      <c r="O18" s="78"/>
    </row>
    <row r="19" spans="2:15" x14ac:dyDescent="0.25">
      <c r="B19" s="45">
        <v>11</v>
      </c>
      <c r="C19" s="164" t="s">
        <v>817</v>
      </c>
      <c r="D19" s="78"/>
      <c r="E19" s="78"/>
      <c r="F19" s="78"/>
      <c r="G19" s="78"/>
      <c r="H19" s="78"/>
      <c r="I19" s="78"/>
      <c r="J19" s="78"/>
      <c r="K19" s="78"/>
      <c r="L19" s="78"/>
      <c r="M19" s="78"/>
      <c r="N19" s="78"/>
      <c r="O19" s="78"/>
    </row>
    <row r="20" spans="2:15" x14ac:dyDescent="0.25">
      <c r="B20" s="45">
        <v>12</v>
      </c>
      <c r="C20" s="164" t="s">
        <v>812</v>
      </c>
      <c r="D20" s="78"/>
      <c r="E20" s="78"/>
      <c r="F20" s="78"/>
      <c r="G20" s="78"/>
      <c r="H20" s="78"/>
      <c r="I20" s="78"/>
      <c r="J20" s="78"/>
      <c r="K20" s="78"/>
      <c r="L20" s="78"/>
      <c r="M20" s="78"/>
      <c r="N20" s="78"/>
      <c r="O20" s="78"/>
    </row>
  </sheetData>
  <mergeCells count="11">
    <mergeCell ref="N7:N8"/>
    <mergeCell ref="D7:E7"/>
    <mergeCell ref="F7:F8"/>
    <mergeCell ref="H7:I7"/>
    <mergeCell ref="J7:J8"/>
    <mergeCell ref="L7:M7"/>
    <mergeCell ref="N3:O3"/>
    <mergeCell ref="B2:O2"/>
    <mergeCell ref="D6:G6"/>
    <mergeCell ref="H6:K6"/>
    <mergeCell ref="L6:O6"/>
  </mergeCells>
  <hyperlinks>
    <hyperlink ref="N3" location="Oversikt!A1" display="Tilbake til oversikt" xr:uid="{572365B5-9655-4E60-B295-52F9699E98EE}"/>
  </hyperlinks>
  <pageMargins left="0.7" right="0.7" top="0.75" bottom="0.75" header="0.3" footer="0.3"/>
  <pageSetup paperSize="9" scale="65" orientation="landscape"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88415-F9EE-489A-BC1E-1A9183D48C1D}">
  <sheetPr>
    <pageSetUpPr fitToPage="1"/>
  </sheetPr>
  <dimension ref="B2:U20"/>
  <sheetViews>
    <sheetView showGridLines="0" zoomScale="80" zoomScaleNormal="80" workbookViewId="0">
      <selection activeCell="B2" sqref="B2:K2"/>
    </sheetView>
  </sheetViews>
  <sheetFormatPr baseColWidth="10" defaultRowHeight="15" x14ac:dyDescent="0.25"/>
  <cols>
    <col min="1" max="1" width="3.85546875" customWidth="1"/>
  </cols>
  <sheetData>
    <row r="2" spans="2:21" ht="18.75" x14ac:dyDescent="0.3">
      <c r="B2" s="537" t="s">
        <v>1313</v>
      </c>
      <c r="C2" s="537"/>
      <c r="D2" s="537"/>
      <c r="E2" s="537"/>
      <c r="F2" s="537"/>
      <c r="G2" s="537"/>
      <c r="H2" s="537"/>
      <c r="I2" s="537"/>
      <c r="J2" s="537"/>
      <c r="K2" s="537"/>
      <c r="L2" s="537"/>
      <c r="M2" s="537"/>
      <c r="N2" s="537"/>
      <c r="O2" s="537"/>
      <c r="P2" s="537"/>
      <c r="Q2" s="537"/>
      <c r="R2" s="537"/>
      <c r="S2" s="537"/>
      <c r="T2" s="537"/>
      <c r="U2" s="537"/>
    </row>
    <row r="3" spans="2:21" x14ac:dyDescent="0.25">
      <c r="C3" s="167"/>
      <c r="D3" s="168"/>
      <c r="E3" s="168"/>
      <c r="F3" s="168"/>
      <c r="G3" s="168"/>
      <c r="H3" s="168"/>
      <c r="I3" s="168"/>
      <c r="J3" s="168"/>
      <c r="K3" s="168"/>
      <c r="L3" s="168"/>
      <c r="S3" s="538" t="s">
        <v>1150</v>
      </c>
      <c r="T3" s="538"/>
      <c r="U3" s="538"/>
    </row>
    <row r="4" spans="2:21" x14ac:dyDescent="0.25">
      <c r="E4" s="8">
        <f>Contents!G7</f>
        <v>44926</v>
      </c>
    </row>
    <row r="5" spans="2:21" x14ac:dyDescent="0.25">
      <c r="B5" s="31"/>
      <c r="C5" s="31"/>
      <c r="D5" s="31"/>
      <c r="E5" s="139" t="s">
        <v>2</v>
      </c>
      <c r="F5" s="139" t="s">
        <v>3</v>
      </c>
      <c r="G5" s="139" t="s">
        <v>4</v>
      </c>
      <c r="H5" s="139" t="s">
        <v>36</v>
      </c>
      <c r="I5" s="139" t="s">
        <v>37</v>
      </c>
      <c r="J5" s="139" t="s">
        <v>85</v>
      </c>
      <c r="K5" s="139" t="s">
        <v>86</v>
      </c>
      <c r="L5" s="139" t="s">
        <v>137</v>
      </c>
      <c r="M5" s="139" t="s">
        <v>293</v>
      </c>
      <c r="N5" s="139" t="s">
        <v>308</v>
      </c>
      <c r="O5" s="139" t="s">
        <v>309</v>
      </c>
      <c r="P5" s="139" t="s">
        <v>296</v>
      </c>
      <c r="Q5" s="139" t="s">
        <v>292</v>
      </c>
      <c r="R5" s="139" t="s">
        <v>294</v>
      </c>
      <c r="S5" s="139" t="s">
        <v>295</v>
      </c>
      <c r="T5" s="139" t="s">
        <v>818</v>
      </c>
      <c r="U5" s="139" t="s">
        <v>819</v>
      </c>
    </row>
    <row r="6" spans="2:21" x14ac:dyDescent="0.25">
      <c r="B6" s="31"/>
      <c r="C6" s="31"/>
      <c r="D6" s="31"/>
      <c r="E6" s="683" t="s">
        <v>820</v>
      </c>
      <c r="F6" s="676"/>
      <c r="G6" s="676"/>
      <c r="H6" s="676"/>
      <c r="I6" s="676"/>
      <c r="J6" s="676" t="s">
        <v>821</v>
      </c>
      <c r="K6" s="676"/>
      <c r="L6" s="676"/>
      <c r="M6" s="676"/>
      <c r="N6" s="676" t="s">
        <v>822</v>
      </c>
      <c r="O6" s="676"/>
      <c r="P6" s="676"/>
      <c r="Q6" s="676"/>
      <c r="R6" s="676" t="s">
        <v>823</v>
      </c>
      <c r="S6" s="676"/>
      <c r="T6" s="676"/>
      <c r="U6" s="676"/>
    </row>
    <row r="7" spans="2:21" ht="45" x14ac:dyDescent="0.25">
      <c r="B7" s="103"/>
      <c r="C7" s="103"/>
      <c r="D7" s="103"/>
      <c r="E7" s="140" t="s">
        <v>824</v>
      </c>
      <c r="F7" s="140" t="s">
        <v>825</v>
      </c>
      <c r="G7" s="140" t="s">
        <v>826</v>
      </c>
      <c r="H7" s="140" t="s">
        <v>827</v>
      </c>
      <c r="I7" s="140" t="s">
        <v>828</v>
      </c>
      <c r="J7" s="140" t="s">
        <v>829</v>
      </c>
      <c r="K7" s="140" t="s">
        <v>830</v>
      </c>
      <c r="L7" s="140" t="s">
        <v>831</v>
      </c>
      <c r="M7" s="165" t="s">
        <v>828</v>
      </c>
      <c r="N7" s="140" t="s">
        <v>829</v>
      </c>
      <c r="O7" s="140" t="s">
        <v>830</v>
      </c>
      <c r="P7" s="140" t="s">
        <v>831</v>
      </c>
      <c r="Q7" s="165" t="s">
        <v>832</v>
      </c>
      <c r="R7" s="140" t="s">
        <v>829</v>
      </c>
      <c r="S7" s="140" t="s">
        <v>830</v>
      </c>
      <c r="T7" s="140" t="s">
        <v>831</v>
      </c>
      <c r="U7" s="165" t="s">
        <v>832</v>
      </c>
    </row>
    <row r="8" spans="2:21" x14ac:dyDescent="0.25">
      <c r="B8" s="166">
        <v>1</v>
      </c>
      <c r="C8" s="684" t="s">
        <v>807</v>
      </c>
      <c r="D8" s="684"/>
      <c r="E8" s="78"/>
      <c r="F8" s="78"/>
      <c r="G8" s="78"/>
      <c r="H8" s="78"/>
      <c r="I8" s="78"/>
      <c r="J8" s="78"/>
      <c r="K8" s="78"/>
      <c r="L8" s="78"/>
      <c r="M8" s="78"/>
      <c r="N8" s="78"/>
      <c r="O8" s="78"/>
      <c r="P8" s="78"/>
      <c r="Q8" s="78"/>
      <c r="R8" s="78"/>
      <c r="S8" s="78"/>
      <c r="T8" s="78"/>
      <c r="U8" s="78"/>
    </row>
    <row r="9" spans="2:21" x14ac:dyDescent="0.25">
      <c r="B9" s="139">
        <v>2</v>
      </c>
      <c r="C9" s="682" t="s">
        <v>833</v>
      </c>
      <c r="D9" s="682"/>
      <c r="E9" s="78"/>
      <c r="F9" s="78"/>
      <c r="G9" s="78"/>
      <c r="H9" s="78"/>
      <c r="I9" s="78"/>
      <c r="J9" s="78"/>
      <c r="K9" s="78"/>
      <c r="L9" s="78"/>
      <c r="M9" s="78"/>
      <c r="N9" s="78"/>
      <c r="O9" s="78"/>
      <c r="P9" s="78"/>
      <c r="Q9" s="78"/>
      <c r="R9" s="78"/>
      <c r="S9" s="78"/>
      <c r="T9" s="78"/>
      <c r="U9" s="78"/>
    </row>
    <row r="10" spans="2:21" x14ac:dyDescent="0.25">
      <c r="B10" s="139">
        <v>3</v>
      </c>
      <c r="C10" s="682" t="s">
        <v>834</v>
      </c>
      <c r="D10" s="682"/>
      <c r="E10" s="78"/>
      <c r="F10" s="78"/>
      <c r="G10" s="78"/>
      <c r="H10" s="78"/>
      <c r="I10" s="78"/>
      <c r="J10" s="78"/>
      <c r="K10" s="78"/>
      <c r="L10" s="78"/>
      <c r="M10" s="78"/>
      <c r="N10" s="78"/>
      <c r="O10" s="78"/>
      <c r="P10" s="78"/>
      <c r="Q10" s="78"/>
      <c r="R10" s="78"/>
      <c r="S10" s="78"/>
      <c r="T10" s="78"/>
      <c r="U10" s="78"/>
    </row>
    <row r="11" spans="2:21" x14ac:dyDescent="0.25">
      <c r="B11" s="139">
        <v>4</v>
      </c>
      <c r="C11" s="682" t="s">
        <v>835</v>
      </c>
      <c r="D11" s="682"/>
      <c r="E11" s="78"/>
      <c r="F11" s="78"/>
      <c r="G11" s="78"/>
      <c r="H11" s="78"/>
      <c r="I11" s="78"/>
      <c r="J11" s="78"/>
      <c r="K11" s="78"/>
      <c r="L11" s="78"/>
      <c r="M11" s="78"/>
      <c r="N11" s="78"/>
      <c r="O11" s="78"/>
      <c r="P11" s="78"/>
      <c r="Q11" s="78"/>
      <c r="R11" s="78"/>
      <c r="S11" s="78"/>
      <c r="T11" s="78"/>
      <c r="U11" s="78"/>
    </row>
    <row r="12" spans="2:21" x14ac:dyDescent="0.25">
      <c r="B12" s="139">
        <v>5</v>
      </c>
      <c r="C12" s="685" t="s">
        <v>836</v>
      </c>
      <c r="D12" s="685"/>
      <c r="E12" s="78"/>
      <c r="F12" s="78"/>
      <c r="G12" s="78"/>
      <c r="H12" s="78"/>
      <c r="I12" s="78"/>
      <c r="J12" s="78"/>
      <c r="K12" s="78"/>
      <c r="L12" s="78"/>
      <c r="M12" s="78"/>
      <c r="N12" s="78"/>
      <c r="O12" s="78"/>
      <c r="P12" s="78"/>
      <c r="Q12" s="78"/>
      <c r="R12" s="78"/>
      <c r="S12" s="78"/>
      <c r="T12" s="78"/>
      <c r="U12" s="78"/>
    </row>
    <row r="13" spans="2:21" x14ac:dyDescent="0.25">
      <c r="B13" s="139">
        <v>6</v>
      </c>
      <c r="C13" s="682" t="s">
        <v>837</v>
      </c>
      <c r="D13" s="682"/>
      <c r="E13" s="78"/>
      <c r="F13" s="78"/>
      <c r="G13" s="78"/>
      <c r="H13" s="78"/>
      <c r="I13" s="78"/>
      <c r="J13" s="78"/>
      <c r="K13" s="78"/>
      <c r="L13" s="78"/>
      <c r="M13" s="78"/>
      <c r="N13" s="78"/>
      <c r="O13" s="78"/>
      <c r="P13" s="78"/>
      <c r="Q13" s="78"/>
      <c r="R13" s="78"/>
      <c r="S13" s="78"/>
      <c r="T13" s="78"/>
      <c r="U13" s="78"/>
    </row>
    <row r="14" spans="2:21" x14ac:dyDescent="0.25">
      <c r="B14" s="139">
        <v>7</v>
      </c>
      <c r="C14" s="685" t="s">
        <v>836</v>
      </c>
      <c r="D14" s="685"/>
      <c r="E14" s="78"/>
      <c r="F14" s="78"/>
      <c r="G14" s="78"/>
      <c r="H14" s="78"/>
      <c r="I14" s="78"/>
      <c r="J14" s="78"/>
      <c r="K14" s="78"/>
      <c r="L14" s="78"/>
      <c r="M14" s="78"/>
      <c r="N14" s="78"/>
      <c r="O14" s="78"/>
      <c r="P14" s="78"/>
      <c r="Q14" s="78"/>
      <c r="R14" s="78"/>
      <c r="S14" s="78"/>
      <c r="T14" s="78"/>
      <c r="U14" s="78"/>
    </row>
    <row r="15" spans="2:21" x14ac:dyDescent="0.25">
      <c r="B15" s="139">
        <v>8</v>
      </c>
      <c r="C15" s="682" t="s">
        <v>838</v>
      </c>
      <c r="D15" s="682"/>
      <c r="E15" s="78"/>
      <c r="F15" s="78"/>
      <c r="G15" s="78"/>
      <c r="H15" s="78"/>
      <c r="I15" s="78"/>
      <c r="J15" s="78"/>
      <c r="K15" s="78"/>
      <c r="L15" s="78"/>
      <c r="M15" s="78"/>
      <c r="N15" s="78"/>
      <c r="O15" s="78"/>
      <c r="P15" s="78"/>
      <c r="Q15" s="78"/>
      <c r="R15" s="78"/>
      <c r="S15" s="78"/>
      <c r="T15" s="78"/>
      <c r="U15" s="78"/>
    </row>
    <row r="16" spans="2:21" x14ac:dyDescent="0.25">
      <c r="B16" s="139">
        <v>9</v>
      </c>
      <c r="C16" s="682" t="s">
        <v>839</v>
      </c>
      <c r="D16" s="682"/>
      <c r="E16" s="78"/>
      <c r="F16" s="78"/>
      <c r="G16" s="78"/>
      <c r="H16" s="78"/>
      <c r="I16" s="78"/>
      <c r="J16" s="78"/>
      <c r="K16" s="78"/>
      <c r="L16" s="78"/>
      <c r="M16" s="78"/>
      <c r="N16" s="78"/>
      <c r="O16" s="78"/>
      <c r="P16" s="78"/>
      <c r="Q16" s="78"/>
      <c r="R16" s="78"/>
      <c r="S16" s="78"/>
      <c r="T16" s="78"/>
      <c r="U16" s="78"/>
    </row>
    <row r="17" spans="2:21" x14ac:dyDescent="0.25">
      <c r="B17" s="139">
        <v>10</v>
      </c>
      <c r="C17" s="682" t="s">
        <v>834</v>
      </c>
      <c r="D17" s="682"/>
      <c r="E17" s="78"/>
      <c r="F17" s="78"/>
      <c r="G17" s="78"/>
      <c r="H17" s="78"/>
      <c r="I17" s="78"/>
      <c r="J17" s="78"/>
      <c r="K17" s="78"/>
      <c r="L17" s="78"/>
      <c r="M17" s="78"/>
      <c r="N17" s="78"/>
      <c r="O17" s="78"/>
      <c r="P17" s="78"/>
      <c r="Q17" s="78"/>
      <c r="R17" s="78"/>
      <c r="S17" s="78"/>
      <c r="T17" s="78"/>
      <c r="U17" s="78"/>
    </row>
    <row r="18" spans="2:21" x14ac:dyDescent="0.25">
      <c r="B18" s="139">
        <v>11</v>
      </c>
      <c r="C18" s="682" t="s">
        <v>840</v>
      </c>
      <c r="D18" s="682"/>
      <c r="E18" s="78"/>
      <c r="F18" s="78"/>
      <c r="G18" s="78"/>
      <c r="H18" s="78"/>
      <c r="I18" s="78"/>
      <c r="J18" s="78"/>
      <c r="K18" s="78"/>
      <c r="L18" s="78"/>
      <c r="M18" s="78"/>
      <c r="N18" s="78"/>
      <c r="O18" s="78"/>
      <c r="P18" s="78"/>
      <c r="Q18" s="78"/>
      <c r="R18" s="78"/>
      <c r="S18" s="78"/>
      <c r="T18" s="78"/>
      <c r="U18" s="78"/>
    </row>
    <row r="19" spans="2:21" x14ac:dyDescent="0.25">
      <c r="B19" s="139">
        <v>12</v>
      </c>
      <c r="C19" s="682" t="s">
        <v>837</v>
      </c>
      <c r="D19" s="682"/>
      <c r="E19" s="78"/>
      <c r="F19" s="78"/>
      <c r="G19" s="78"/>
      <c r="H19" s="78"/>
      <c r="I19" s="78"/>
      <c r="J19" s="78"/>
      <c r="K19" s="78"/>
      <c r="L19" s="78"/>
      <c r="M19" s="78"/>
      <c r="N19" s="78"/>
      <c r="O19" s="78"/>
      <c r="P19" s="78"/>
      <c r="Q19" s="78"/>
      <c r="R19" s="78"/>
      <c r="S19" s="78"/>
      <c r="T19" s="78"/>
      <c r="U19" s="78"/>
    </row>
    <row r="20" spans="2:21" x14ac:dyDescent="0.25">
      <c r="B20" s="139">
        <v>13</v>
      </c>
      <c r="C20" s="682" t="s">
        <v>838</v>
      </c>
      <c r="D20" s="682"/>
      <c r="E20" s="78"/>
      <c r="F20" s="78"/>
      <c r="G20" s="78"/>
      <c r="H20" s="78"/>
      <c r="I20" s="78"/>
      <c r="J20" s="78"/>
      <c r="K20" s="78"/>
      <c r="L20" s="78"/>
      <c r="M20" s="78"/>
      <c r="N20" s="78"/>
      <c r="O20" s="78"/>
      <c r="P20" s="78"/>
      <c r="Q20" s="78"/>
      <c r="R20" s="78"/>
      <c r="S20" s="78"/>
      <c r="T20" s="78"/>
      <c r="U20" s="78"/>
    </row>
  </sheetData>
  <mergeCells count="19">
    <mergeCell ref="C19:D19"/>
    <mergeCell ref="C20:D20"/>
    <mergeCell ref="C15:D15"/>
    <mergeCell ref="E6:I6"/>
    <mergeCell ref="J6:M6"/>
    <mergeCell ref="C8:D8"/>
    <mergeCell ref="C9:D9"/>
    <mergeCell ref="C10:D10"/>
    <mergeCell ref="C11:D11"/>
    <mergeCell ref="C12:D12"/>
    <mergeCell ref="C13:D13"/>
    <mergeCell ref="C14:D14"/>
    <mergeCell ref="B2:U2"/>
    <mergeCell ref="S3:U3"/>
    <mergeCell ref="C16:D16"/>
    <mergeCell ref="C17:D17"/>
    <mergeCell ref="C18:D18"/>
    <mergeCell ref="N6:Q6"/>
    <mergeCell ref="R6:U6"/>
  </mergeCells>
  <hyperlinks>
    <hyperlink ref="S3" location="Oversikt!A1" display="Tilbake til oversikt" xr:uid="{EC9FEA97-CC7D-4F7D-BE29-6850E27FA698}"/>
  </hyperlinks>
  <pageMargins left="0.7" right="0.7" top="0.75" bottom="0.75" header="0.3" footer="0.3"/>
  <pageSetup paperSize="9" scale="56" orientation="landscape"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82D8-1D83-468A-859B-A8A8E329FC52}">
  <sheetPr>
    <pageSetUpPr fitToPage="1"/>
  </sheetPr>
  <dimension ref="B2:U20"/>
  <sheetViews>
    <sheetView showGridLines="0" zoomScale="80" zoomScaleNormal="80" workbookViewId="0">
      <selection activeCell="B2" sqref="B2:K2"/>
    </sheetView>
  </sheetViews>
  <sheetFormatPr baseColWidth="10" defaultRowHeight="15" x14ac:dyDescent="0.25"/>
  <cols>
    <col min="1" max="1" width="3.85546875" customWidth="1"/>
    <col min="2" max="2" width="10.140625" customWidth="1"/>
    <col min="4" max="4" width="15.7109375" customWidth="1"/>
  </cols>
  <sheetData>
    <row r="2" spans="2:21" ht="18.75" x14ac:dyDescent="0.3">
      <c r="B2" s="537" t="s">
        <v>1314</v>
      </c>
      <c r="C2" s="537"/>
      <c r="D2" s="537"/>
      <c r="E2" s="537"/>
      <c r="F2" s="537"/>
      <c r="G2" s="537"/>
      <c r="H2" s="537"/>
      <c r="I2" s="537"/>
      <c r="J2" s="537"/>
      <c r="K2" s="537"/>
      <c r="L2" s="537"/>
      <c r="M2" s="537"/>
      <c r="N2" s="537"/>
      <c r="O2" s="537"/>
      <c r="P2" s="537"/>
      <c r="Q2" s="537"/>
      <c r="R2" s="537"/>
      <c r="S2" s="537"/>
      <c r="T2" s="537"/>
      <c r="U2" s="537"/>
    </row>
    <row r="3" spans="2:21" x14ac:dyDescent="0.25">
      <c r="T3" s="538" t="s">
        <v>1150</v>
      </c>
      <c r="U3" s="538"/>
    </row>
    <row r="4" spans="2:21" x14ac:dyDescent="0.25">
      <c r="E4" s="8">
        <f>Contents!G7</f>
        <v>44926</v>
      </c>
    </row>
    <row r="5" spans="2:21" x14ac:dyDescent="0.25">
      <c r="B5" s="31"/>
      <c r="C5" s="31"/>
      <c r="D5" s="169"/>
      <c r="E5" s="139" t="s">
        <v>2</v>
      </c>
      <c r="F5" s="139" t="s">
        <v>3</v>
      </c>
      <c r="G5" s="139" t="s">
        <v>4</v>
      </c>
      <c r="H5" s="139" t="s">
        <v>36</v>
      </c>
      <c r="I5" s="139" t="s">
        <v>37</v>
      </c>
      <c r="J5" s="139" t="s">
        <v>85</v>
      </c>
      <c r="K5" s="139" t="s">
        <v>86</v>
      </c>
      <c r="L5" s="139" t="s">
        <v>137</v>
      </c>
      <c r="M5" s="139" t="s">
        <v>293</v>
      </c>
      <c r="N5" s="139" t="s">
        <v>308</v>
      </c>
      <c r="O5" s="139" t="s">
        <v>309</v>
      </c>
      <c r="P5" s="139" t="s">
        <v>296</v>
      </c>
      <c r="Q5" s="139" t="s">
        <v>292</v>
      </c>
      <c r="R5" s="139" t="s">
        <v>294</v>
      </c>
      <c r="S5" s="139" t="s">
        <v>295</v>
      </c>
      <c r="T5" s="139" t="s">
        <v>818</v>
      </c>
      <c r="U5" s="139" t="s">
        <v>819</v>
      </c>
    </row>
    <row r="6" spans="2:21" x14ac:dyDescent="0.25">
      <c r="B6" s="31"/>
      <c r="C6" s="31"/>
      <c r="D6" s="169"/>
      <c r="E6" s="683" t="s">
        <v>820</v>
      </c>
      <c r="F6" s="676"/>
      <c r="G6" s="676"/>
      <c r="H6" s="676"/>
      <c r="I6" s="676"/>
      <c r="J6" s="676" t="s">
        <v>821</v>
      </c>
      <c r="K6" s="676"/>
      <c r="L6" s="676"/>
      <c r="M6" s="676"/>
      <c r="N6" s="676" t="s">
        <v>822</v>
      </c>
      <c r="O6" s="676"/>
      <c r="P6" s="676"/>
      <c r="Q6" s="676"/>
      <c r="R6" s="676" t="s">
        <v>823</v>
      </c>
      <c r="S6" s="676"/>
      <c r="T6" s="676"/>
      <c r="U6" s="676"/>
    </row>
    <row r="7" spans="2:21" ht="45" x14ac:dyDescent="0.25">
      <c r="B7" s="170"/>
      <c r="C7" s="170"/>
      <c r="D7" s="171"/>
      <c r="E7" s="140" t="s">
        <v>824</v>
      </c>
      <c r="F7" s="140" t="s">
        <v>825</v>
      </c>
      <c r="G7" s="140" t="s">
        <v>826</v>
      </c>
      <c r="H7" s="140" t="s">
        <v>827</v>
      </c>
      <c r="I7" s="140" t="s">
        <v>828</v>
      </c>
      <c r="J7" s="140" t="s">
        <v>829</v>
      </c>
      <c r="K7" s="140" t="s">
        <v>830</v>
      </c>
      <c r="L7" s="140" t="s">
        <v>831</v>
      </c>
      <c r="M7" s="165" t="s">
        <v>828</v>
      </c>
      <c r="N7" s="140" t="s">
        <v>829</v>
      </c>
      <c r="O7" s="140" t="s">
        <v>830</v>
      </c>
      <c r="P7" s="140" t="s">
        <v>831</v>
      </c>
      <c r="Q7" s="165" t="s">
        <v>828</v>
      </c>
      <c r="R7" s="140" t="s">
        <v>829</v>
      </c>
      <c r="S7" s="140" t="s">
        <v>830</v>
      </c>
      <c r="T7" s="140" t="s">
        <v>831</v>
      </c>
      <c r="U7" s="165" t="s">
        <v>828</v>
      </c>
    </row>
    <row r="8" spans="2:21" x14ac:dyDescent="0.25">
      <c r="B8" s="166">
        <v>1</v>
      </c>
      <c r="C8" s="684" t="s">
        <v>807</v>
      </c>
      <c r="D8" s="684"/>
      <c r="E8" s="78"/>
      <c r="F8" s="78"/>
      <c r="G8" s="78"/>
      <c r="H8" s="78"/>
      <c r="I8" s="78"/>
      <c r="J8" s="78"/>
      <c r="K8" s="78"/>
      <c r="L8" s="78"/>
      <c r="M8" s="78"/>
      <c r="N8" s="78"/>
      <c r="O8" s="78"/>
      <c r="P8" s="78"/>
      <c r="Q8" s="78"/>
      <c r="R8" s="78"/>
      <c r="S8" s="78"/>
      <c r="T8" s="78"/>
      <c r="U8" s="78"/>
    </row>
    <row r="9" spans="2:21" x14ac:dyDescent="0.25">
      <c r="B9" s="139">
        <v>2</v>
      </c>
      <c r="C9" s="682" t="s">
        <v>841</v>
      </c>
      <c r="D9" s="682"/>
      <c r="E9" s="78"/>
      <c r="F9" s="78"/>
      <c r="G9" s="78"/>
      <c r="H9" s="78"/>
      <c r="I9" s="78"/>
      <c r="J9" s="78"/>
      <c r="K9" s="78"/>
      <c r="L9" s="78"/>
      <c r="M9" s="78"/>
      <c r="N9" s="78"/>
      <c r="O9" s="78"/>
      <c r="P9" s="78"/>
      <c r="Q9" s="78"/>
      <c r="R9" s="78"/>
      <c r="S9" s="78"/>
      <c r="T9" s="78"/>
      <c r="U9" s="78"/>
    </row>
    <row r="10" spans="2:21" x14ac:dyDescent="0.25">
      <c r="B10" s="139">
        <v>3</v>
      </c>
      <c r="C10" s="682" t="s">
        <v>834</v>
      </c>
      <c r="D10" s="682"/>
      <c r="E10" s="78"/>
      <c r="F10" s="78"/>
      <c r="G10" s="78"/>
      <c r="H10" s="78"/>
      <c r="I10" s="78"/>
      <c r="J10" s="78"/>
      <c r="K10" s="78"/>
      <c r="L10" s="78"/>
      <c r="M10" s="78"/>
      <c r="N10" s="78"/>
      <c r="O10" s="78"/>
      <c r="P10" s="78"/>
      <c r="Q10" s="78"/>
      <c r="R10" s="78"/>
      <c r="S10" s="78"/>
      <c r="T10" s="78"/>
      <c r="U10" s="78"/>
    </row>
    <row r="11" spans="2:21" x14ac:dyDescent="0.25">
      <c r="B11" s="139">
        <v>4</v>
      </c>
      <c r="C11" s="682" t="s">
        <v>840</v>
      </c>
      <c r="D11" s="682"/>
      <c r="E11" s="78"/>
      <c r="F11" s="78"/>
      <c r="G11" s="78"/>
      <c r="H11" s="78"/>
      <c r="I11" s="78"/>
      <c r="J11" s="78"/>
      <c r="K11" s="78"/>
      <c r="L11" s="78"/>
      <c r="M11" s="78"/>
      <c r="N11" s="78"/>
      <c r="O11" s="78"/>
      <c r="P11" s="78"/>
      <c r="Q11" s="78"/>
      <c r="R11" s="78"/>
      <c r="S11" s="78"/>
      <c r="T11" s="78"/>
      <c r="U11" s="78"/>
    </row>
    <row r="12" spans="2:21" x14ac:dyDescent="0.25">
      <c r="B12" s="139">
        <v>5</v>
      </c>
      <c r="C12" s="685" t="s">
        <v>836</v>
      </c>
      <c r="D12" s="685"/>
      <c r="E12" s="78"/>
      <c r="F12" s="78"/>
      <c r="G12" s="78"/>
      <c r="H12" s="78"/>
      <c r="I12" s="78"/>
      <c r="J12" s="78"/>
      <c r="K12" s="78"/>
      <c r="L12" s="78"/>
      <c r="M12" s="78"/>
      <c r="N12" s="78"/>
      <c r="O12" s="78"/>
      <c r="P12" s="78"/>
      <c r="Q12" s="78"/>
      <c r="R12" s="78"/>
      <c r="S12" s="78"/>
      <c r="T12" s="78"/>
      <c r="U12" s="78"/>
    </row>
    <row r="13" spans="2:21" x14ac:dyDescent="0.25">
      <c r="B13" s="139">
        <v>6</v>
      </c>
      <c r="C13" s="682" t="s">
        <v>837</v>
      </c>
      <c r="D13" s="682"/>
      <c r="E13" s="78"/>
      <c r="F13" s="78"/>
      <c r="G13" s="78"/>
      <c r="H13" s="78"/>
      <c r="I13" s="78"/>
      <c r="J13" s="78"/>
      <c r="K13" s="78"/>
      <c r="L13" s="78"/>
      <c r="M13" s="78"/>
      <c r="N13" s="78"/>
      <c r="O13" s="78"/>
      <c r="P13" s="78"/>
      <c r="Q13" s="78"/>
      <c r="R13" s="78"/>
      <c r="S13" s="78"/>
      <c r="T13" s="78"/>
      <c r="U13" s="78"/>
    </row>
    <row r="14" spans="2:21" x14ac:dyDescent="0.25">
      <c r="B14" s="139">
        <v>7</v>
      </c>
      <c r="C14" s="685" t="s">
        <v>836</v>
      </c>
      <c r="D14" s="685"/>
      <c r="E14" s="78"/>
      <c r="F14" s="78"/>
      <c r="G14" s="78"/>
      <c r="H14" s="78"/>
      <c r="I14" s="78"/>
      <c r="J14" s="78"/>
      <c r="K14" s="78"/>
      <c r="L14" s="78"/>
      <c r="M14" s="78"/>
      <c r="N14" s="78"/>
      <c r="O14" s="78"/>
      <c r="P14" s="78"/>
      <c r="Q14" s="78"/>
      <c r="R14" s="78"/>
      <c r="S14" s="78"/>
      <c r="T14" s="78"/>
      <c r="U14" s="78"/>
    </row>
    <row r="15" spans="2:21" x14ac:dyDescent="0.25">
      <c r="B15" s="139">
        <v>8</v>
      </c>
      <c r="C15" s="682" t="s">
        <v>838</v>
      </c>
      <c r="D15" s="682"/>
      <c r="E15" s="78"/>
      <c r="F15" s="78"/>
      <c r="G15" s="78"/>
      <c r="H15" s="78"/>
      <c r="I15" s="78"/>
      <c r="J15" s="78"/>
      <c r="K15" s="78"/>
      <c r="L15" s="78"/>
      <c r="M15" s="78"/>
      <c r="N15" s="78"/>
      <c r="O15" s="78"/>
      <c r="P15" s="78"/>
      <c r="Q15" s="78"/>
      <c r="R15" s="78"/>
      <c r="S15" s="78"/>
      <c r="T15" s="78"/>
      <c r="U15" s="78"/>
    </row>
    <row r="16" spans="2:21" x14ac:dyDescent="0.25">
      <c r="B16" s="139">
        <v>9</v>
      </c>
      <c r="C16" s="682" t="s">
        <v>842</v>
      </c>
      <c r="D16" s="682"/>
      <c r="E16" s="78"/>
      <c r="F16" s="78"/>
      <c r="G16" s="78"/>
      <c r="H16" s="78"/>
      <c r="I16" s="78"/>
      <c r="J16" s="78"/>
      <c r="K16" s="78"/>
      <c r="L16" s="78"/>
      <c r="M16" s="78"/>
      <c r="N16" s="78"/>
      <c r="O16" s="78"/>
      <c r="P16" s="78"/>
      <c r="Q16" s="78"/>
      <c r="R16" s="78"/>
      <c r="S16" s="78"/>
      <c r="T16" s="78"/>
      <c r="U16" s="78"/>
    </row>
    <row r="17" spans="2:21" x14ac:dyDescent="0.25">
      <c r="B17" s="139">
        <v>10</v>
      </c>
      <c r="C17" s="682" t="s">
        <v>834</v>
      </c>
      <c r="D17" s="682"/>
      <c r="E17" s="78"/>
      <c r="F17" s="78"/>
      <c r="G17" s="78"/>
      <c r="H17" s="78"/>
      <c r="I17" s="78"/>
      <c r="J17" s="78"/>
      <c r="K17" s="78"/>
      <c r="L17" s="78"/>
      <c r="M17" s="78"/>
      <c r="N17" s="78"/>
      <c r="O17" s="78"/>
      <c r="P17" s="78"/>
      <c r="Q17" s="78"/>
      <c r="R17" s="78"/>
      <c r="S17" s="78"/>
      <c r="T17" s="78"/>
      <c r="U17" s="78"/>
    </row>
    <row r="18" spans="2:21" x14ac:dyDescent="0.25">
      <c r="B18" s="139">
        <v>11</v>
      </c>
      <c r="C18" s="682" t="s">
        <v>840</v>
      </c>
      <c r="D18" s="682"/>
      <c r="E18" s="78"/>
      <c r="F18" s="78"/>
      <c r="G18" s="78"/>
      <c r="H18" s="78"/>
      <c r="I18" s="78"/>
      <c r="J18" s="78"/>
      <c r="K18" s="78"/>
      <c r="L18" s="78"/>
      <c r="M18" s="78"/>
      <c r="N18" s="78"/>
      <c r="O18" s="78"/>
      <c r="P18" s="78"/>
      <c r="Q18" s="78"/>
      <c r="R18" s="78"/>
      <c r="S18" s="78"/>
      <c r="T18" s="78"/>
      <c r="U18" s="78"/>
    </row>
    <row r="19" spans="2:21" x14ac:dyDescent="0.25">
      <c r="B19" s="139">
        <v>12</v>
      </c>
      <c r="C19" s="682" t="s">
        <v>837</v>
      </c>
      <c r="D19" s="682"/>
      <c r="E19" s="78"/>
      <c r="F19" s="78"/>
      <c r="G19" s="78"/>
      <c r="H19" s="78"/>
      <c r="I19" s="78"/>
      <c r="J19" s="78"/>
      <c r="K19" s="78"/>
      <c r="L19" s="78"/>
      <c r="M19" s="78"/>
      <c r="N19" s="78"/>
      <c r="O19" s="78"/>
      <c r="P19" s="78"/>
      <c r="Q19" s="78"/>
      <c r="R19" s="78"/>
      <c r="S19" s="78"/>
      <c r="T19" s="78"/>
      <c r="U19" s="78"/>
    </row>
    <row r="20" spans="2:21" x14ac:dyDescent="0.25">
      <c r="B20" s="139">
        <v>13</v>
      </c>
      <c r="C20" s="682" t="s">
        <v>838</v>
      </c>
      <c r="D20" s="682"/>
      <c r="E20" s="78"/>
      <c r="F20" s="78"/>
      <c r="G20" s="78"/>
      <c r="H20" s="78"/>
      <c r="I20" s="78"/>
      <c r="J20" s="78"/>
      <c r="K20" s="78"/>
      <c r="L20" s="78"/>
      <c r="M20" s="78"/>
      <c r="N20" s="78"/>
      <c r="O20" s="78"/>
      <c r="P20" s="78"/>
      <c r="Q20" s="78"/>
      <c r="R20" s="78"/>
      <c r="S20" s="78"/>
      <c r="T20" s="78"/>
      <c r="U20" s="78"/>
    </row>
  </sheetData>
  <mergeCells count="19">
    <mergeCell ref="C19:D19"/>
    <mergeCell ref="C20:D20"/>
    <mergeCell ref="C15:D15"/>
    <mergeCell ref="E6:I6"/>
    <mergeCell ref="J6:M6"/>
    <mergeCell ref="C8:D8"/>
    <mergeCell ref="C9:D9"/>
    <mergeCell ref="C10:D10"/>
    <mergeCell ref="C11:D11"/>
    <mergeCell ref="C12:D12"/>
    <mergeCell ref="C13:D13"/>
    <mergeCell ref="C14:D14"/>
    <mergeCell ref="B2:U2"/>
    <mergeCell ref="T3:U3"/>
    <mergeCell ref="C16:D16"/>
    <mergeCell ref="C17:D17"/>
    <mergeCell ref="C18:D18"/>
    <mergeCell ref="N6:Q6"/>
    <mergeCell ref="R6:U6"/>
  </mergeCells>
  <hyperlinks>
    <hyperlink ref="T3" location="Oversikt!A1" display="Tilbake til oversikt" xr:uid="{32E83297-9681-4D72-AB86-F2F2E463D119}"/>
  </hyperlinks>
  <pageMargins left="0.7" right="0.7" top="0.75" bottom="0.75" header="0.3" footer="0.3"/>
  <pageSetup paperSize="9" scale="55" orientation="landscape"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DDB73-3CF4-46FD-8CFC-E814FBCD8B3B}">
  <sheetPr>
    <pageSetUpPr fitToPage="1"/>
  </sheetPr>
  <dimension ref="B2:F20"/>
  <sheetViews>
    <sheetView showGridLines="0" zoomScale="80" zoomScaleNormal="80" workbookViewId="0">
      <selection activeCell="B2" sqref="B2:K2"/>
    </sheetView>
  </sheetViews>
  <sheetFormatPr baseColWidth="10" defaultRowHeight="15" x14ac:dyDescent="0.25"/>
  <cols>
    <col min="1" max="1" width="4" customWidth="1"/>
    <col min="3" max="3" width="25.42578125" bestFit="1" customWidth="1"/>
    <col min="4" max="6" width="33.28515625" customWidth="1"/>
  </cols>
  <sheetData>
    <row r="2" spans="2:6" ht="18.75" x14ac:dyDescent="0.3">
      <c r="B2" s="537" t="s">
        <v>1315</v>
      </c>
      <c r="C2" s="537"/>
      <c r="D2" s="537"/>
      <c r="E2" s="537"/>
      <c r="F2" s="537"/>
    </row>
    <row r="3" spans="2:6" x14ac:dyDescent="0.25">
      <c r="C3" s="168"/>
      <c r="D3" s="168"/>
      <c r="E3" s="168"/>
      <c r="F3" s="276" t="s">
        <v>1275</v>
      </c>
    </row>
    <row r="4" spans="2:6" x14ac:dyDescent="0.25">
      <c r="D4" s="8">
        <f>Contents!G7</f>
        <v>44926</v>
      </c>
    </row>
    <row r="5" spans="2:6" x14ac:dyDescent="0.25">
      <c r="B5" s="103"/>
      <c r="C5" s="103"/>
      <c r="D5" s="139" t="s">
        <v>2</v>
      </c>
      <c r="E5" s="139" t="s">
        <v>3</v>
      </c>
      <c r="F5" s="139" t="s">
        <v>4</v>
      </c>
    </row>
    <row r="6" spans="2:6" s="6" customFormat="1" x14ac:dyDescent="0.25">
      <c r="B6" s="172"/>
      <c r="C6" s="172"/>
      <c r="D6" s="686" t="s">
        <v>843</v>
      </c>
      <c r="E6" s="687"/>
      <c r="F6" s="688"/>
    </row>
    <row r="7" spans="2:6" s="6" customFormat="1" x14ac:dyDescent="0.25">
      <c r="B7" s="172"/>
      <c r="C7" s="172"/>
      <c r="D7" s="689" t="s">
        <v>844</v>
      </c>
      <c r="E7" s="683"/>
      <c r="F7" s="690" t="s">
        <v>845</v>
      </c>
    </row>
    <row r="8" spans="2:6" s="6" customFormat="1" x14ac:dyDescent="0.25">
      <c r="B8" s="172"/>
      <c r="C8" s="172"/>
      <c r="D8" s="173"/>
      <c r="E8" s="174" t="s">
        <v>846</v>
      </c>
      <c r="F8" s="691"/>
    </row>
    <row r="9" spans="2:6" x14ac:dyDescent="0.25">
      <c r="B9" s="157">
        <v>1</v>
      </c>
      <c r="C9" s="158" t="s">
        <v>807</v>
      </c>
      <c r="D9" s="139"/>
      <c r="E9" s="139"/>
      <c r="F9" s="47"/>
    </row>
    <row r="10" spans="2:6" x14ac:dyDescent="0.25">
      <c r="B10" s="45">
        <v>2</v>
      </c>
      <c r="C10" s="161" t="s">
        <v>808</v>
      </c>
      <c r="D10" s="139"/>
      <c r="E10" s="139"/>
      <c r="F10" s="139"/>
    </row>
    <row r="11" spans="2:6" x14ac:dyDescent="0.25">
      <c r="B11" s="45">
        <v>3</v>
      </c>
      <c r="C11" s="78" t="s">
        <v>809</v>
      </c>
      <c r="D11" s="78"/>
      <c r="E11" s="78"/>
      <c r="F11" s="78"/>
    </row>
    <row r="12" spans="2:6" x14ac:dyDescent="0.25">
      <c r="B12" s="45">
        <v>4</v>
      </c>
      <c r="C12" s="78" t="s">
        <v>810</v>
      </c>
      <c r="D12" s="78"/>
      <c r="E12" s="78"/>
      <c r="F12" s="78"/>
    </row>
    <row r="13" spans="2:6" x14ac:dyDescent="0.25">
      <c r="B13" s="45">
        <v>5</v>
      </c>
      <c r="C13" s="78" t="s">
        <v>811</v>
      </c>
      <c r="D13" s="78"/>
      <c r="E13" s="78"/>
      <c r="F13" s="78"/>
    </row>
    <row r="14" spans="2:6" x14ac:dyDescent="0.25">
      <c r="B14" s="45">
        <v>6</v>
      </c>
      <c r="C14" s="78" t="s">
        <v>812</v>
      </c>
      <c r="D14" s="78"/>
      <c r="E14" s="78"/>
      <c r="F14" s="78"/>
    </row>
    <row r="15" spans="2:6" x14ac:dyDescent="0.25">
      <c r="B15" s="45">
        <v>7</v>
      </c>
      <c r="C15" s="161" t="s">
        <v>813</v>
      </c>
      <c r="D15" s="139"/>
      <c r="E15" s="139"/>
      <c r="F15" s="139"/>
    </row>
    <row r="16" spans="2:6" x14ac:dyDescent="0.25">
      <c r="B16" s="45">
        <v>8</v>
      </c>
      <c r="C16" s="78" t="s">
        <v>814</v>
      </c>
      <c r="D16" s="78"/>
      <c r="E16" s="78"/>
      <c r="F16" s="78"/>
    </row>
    <row r="17" spans="2:6" x14ac:dyDescent="0.25">
      <c r="B17" s="45">
        <v>9</v>
      </c>
      <c r="C17" s="78" t="s">
        <v>815</v>
      </c>
      <c r="D17" s="78"/>
      <c r="E17" s="78"/>
      <c r="F17" s="78"/>
    </row>
    <row r="18" spans="2:6" x14ac:dyDescent="0.25">
      <c r="B18" s="45">
        <v>10</v>
      </c>
      <c r="C18" s="78" t="s">
        <v>816</v>
      </c>
      <c r="D18" s="78"/>
      <c r="E18" s="78"/>
      <c r="F18" s="78"/>
    </row>
    <row r="19" spans="2:6" x14ac:dyDescent="0.25">
      <c r="B19" s="45">
        <v>11</v>
      </c>
      <c r="C19" s="78" t="s">
        <v>817</v>
      </c>
      <c r="D19" s="78"/>
      <c r="E19" s="78"/>
      <c r="F19" s="78"/>
    </row>
    <row r="20" spans="2:6" x14ac:dyDescent="0.25">
      <c r="B20" s="45">
        <v>12</v>
      </c>
      <c r="C20" s="78" t="s">
        <v>812</v>
      </c>
      <c r="D20" s="78"/>
      <c r="E20" s="78"/>
      <c r="F20" s="78"/>
    </row>
  </sheetData>
  <mergeCells count="4">
    <mergeCell ref="D6:F6"/>
    <mergeCell ref="D7:E7"/>
    <mergeCell ref="F7:F8"/>
    <mergeCell ref="B2:F2"/>
  </mergeCells>
  <hyperlinks>
    <hyperlink ref="F3" location="Oversikt!A1" display="Tilbake til oversikt" xr:uid="{4556501F-A370-4870-A764-4AECE17F394E}"/>
  </hyperlinks>
  <pageMargins left="0.7" right="0.7" top="0.75" bottom="0.75" header="0.3" footer="0.3"/>
  <pageSetup paperSize="9" scale="93" orientation="landscape"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2A4E2-ECAF-4C16-8C2A-31C9F5AA39BD}">
  <sheetPr>
    <pageSetUpPr fitToPage="1"/>
  </sheetPr>
  <dimension ref="B2:J31"/>
  <sheetViews>
    <sheetView showGridLines="0" zoomScale="80" zoomScaleNormal="80" workbookViewId="0"/>
  </sheetViews>
  <sheetFormatPr baseColWidth="10" defaultRowHeight="15" x14ac:dyDescent="0.25"/>
  <cols>
    <col min="1" max="1" width="4" customWidth="1"/>
    <col min="2" max="2" width="9.42578125" customWidth="1"/>
    <col min="3" max="3" width="5.7109375" customWidth="1"/>
    <col min="4" max="4" width="8.5703125" customWidth="1"/>
    <col min="5" max="5" width="59.28515625" customWidth="1"/>
    <col min="6" max="9" width="20.140625" customWidth="1"/>
  </cols>
  <sheetData>
    <row r="2" spans="2:9" ht="18.75" x14ac:dyDescent="0.3">
      <c r="B2" s="537" t="s">
        <v>847</v>
      </c>
      <c r="C2" s="537"/>
      <c r="D2" s="537"/>
      <c r="E2" s="537"/>
      <c r="F2" s="537"/>
      <c r="G2" s="537"/>
      <c r="H2" s="537"/>
      <c r="I2" s="537"/>
    </row>
    <row r="3" spans="2:9" x14ac:dyDescent="0.25">
      <c r="B3" s="31"/>
      <c r="C3" s="31"/>
      <c r="D3" s="31"/>
      <c r="E3" s="31"/>
      <c r="F3" s="31"/>
      <c r="G3" s="31"/>
      <c r="H3" s="538" t="s">
        <v>1150</v>
      </c>
      <c r="I3" s="538"/>
    </row>
    <row r="4" spans="2:9" x14ac:dyDescent="0.25">
      <c r="B4" s="31"/>
      <c r="C4" s="31"/>
      <c r="D4" s="403"/>
      <c r="E4" s="31"/>
      <c r="F4" s="500">
        <f>Contents!G7</f>
        <v>44926</v>
      </c>
      <c r="G4" s="31"/>
      <c r="H4" s="31"/>
      <c r="I4" s="31"/>
    </row>
    <row r="5" spans="2:9" x14ac:dyDescent="0.25">
      <c r="B5" s="31"/>
      <c r="C5" s="31"/>
      <c r="D5" s="31"/>
      <c r="E5" s="31"/>
      <c r="F5" s="139" t="s">
        <v>2</v>
      </c>
      <c r="G5" s="139" t="s">
        <v>3</v>
      </c>
      <c r="H5" s="139" t="s">
        <v>4</v>
      </c>
      <c r="I5" s="139" t="s">
        <v>36</v>
      </c>
    </row>
    <row r="6" spans="2:9" ht="35.25" customHeight="1" x14ac:dyDescent="0.25">
      <c r="B6" s="31"/>
      <c r="C6" s="692"/>
      <c r="D6" s="693"/>
      <c r="E6" s="693"/>
      <c r="F6" s="3" t="s">
        <v>848</v>
      </c>
      <c r="G6" s="3" t="s">
        <v>849</v>
      </c>
      <c r="H6" s="3" t="s">
        <v>850</v>
      </c>
      <c r="I6" s="3" t="s">
        <v>851</v>
      </c>
    </row>
    <row r="7" spans="2:9" x14ac:dyDescent="0.25">
      <c r="B7" s="139">
        <v>1</v>
      </c>
      <c r="C7" s="694" t="s">
        <v>852</v>
      </c>
      <c r="D7" s="695"/>
      <c r="E7" s="78" t="s">
        <v>853</v>
      </c>
      <c r="F7" s="346">
        <v>10</v>
      </c>
      <c r="G7" s="346">
        <v>9</v>
      </c>
      <c r="H7" s="346">
        <v>5</v>
      </c>
      <c r="I7" s="346">
        <v>0</v>
      </c>
    </row>
    <row r="8" spans="2:9" x14ac:dyDescent="0.25">
      <c r="B8" s="139">
        <v>2</v>
      </c>
      <c r="C8" s="696"/>
      <c r="D8" s="534"/>
      <c r="E8" s="78" t="s">
        <v>854</v>
      </c>
      <c r="F8" s="392">
        <v>1.53935</v>
      </c>
      <c r="G8" s="392">
        <v>17.595991479999999</v>
      </c>
      <c r="H8" s="392">
        <v>6.4741118799999997</v>
      </c>
      <c r="I8" s="392">
        <v>0</v>
      </c>
    </row>
    <row r="9" spans="2:9" x14ac:dyDescent="0.25">
      <c r="B9" s="139">
        <v>3</v>
      </c>
      <c r="C9" s="696"/>
      <c r="D9" s="534"/>
      <c r="E9" s="176" t="s">
        <v>855</v>
      </c>
      <c r="F9" s="392">
        <v>1.53935</v>
      </c>
      <c r="G9" s="392">
        <v>14.314160549999999</v>
      </c>
      <c r="H9" s="392">
        <v>5.15057308</v>
      </c>
      <c r="I9" s="392">
        <v>0</v>
      </c>
    </row>
    <row r="10" spans="2:9" x14ac:dyDescent="0.25">
      <c r="B10" s="139">
        <v>4</v>
      </c>
      <c r="C10" s="696"/>
      <c r="D10" s="534"/>
      <c r="E10" s="176" t="s">
        <v>856</v>
      </c>
      <c r="F10" s="393"/>
      <c r="G10" s="393"/>
      <c r="H10" s="393"/>
      <c r="I10" s="393"/>
    </row>
    <row r="11" spans="2:9" x14ac:dyDescent="0.25">
      <c r="B11" s="139" t="s">
        <v>857</v>
      </c>
      <c r="C11" s="696"/>
      <c r="D11" s="534"/>
      <c r="E11" s="177" t="s">
        <v>858</v>
      </c>
      <c r="F11" s="392">
        <v>0</v>
      </c>
      <c r="G11" s="392">
        <v>0</v>
      </c>
      <c r="H11" s="392">
        <v>0</v>
      </c>
      <c r="I11" s="392">
        <v>0</v>
      </c>
    </row>
    <row r="12" spans="2:9" ht="15.75" customHeight="1" x14ac:dyDescent="0.25">
      <c r="B12" s="139">
        <v>5</v>
      </c>
      <c r="C12" s="696"/>
      <c r="D12" s="534"/>
      <c r="E12" s="177" t="s">
        <v>859</v>
      </c>
      <c r="F12" s="392">
        <v>0</v>
      </c>
      <c r="G12" s="392">
        <v>0</v>
      </c>
      <c r="H12" s="392">
        <v>0</v>
      </c>
      <c r="I12" s="392">
        <v>0</v>
      </c>
    </row>
    <row r="13" spans="2:9" x14ac:dyDescent="0.25">
      <c r="B13" s="139" t="s">
        <v>860</v>
      </c>
      <c r="C13" s="696"/>
      <c r="D13" s="534"/>
      <c r="E13" s="176" t="s">
        <v>861</v>
      </c>
      <c r="F13" s="392">
        <v>0</v>
      </c>
      <c r="G13" s="392">
        <v>0</v>
      </c>
      <c r="H13" s="392">
        <v>0</v>
      </c>
      <c r="I13" s="392">
        <v>0</v>
      </c>
    </row>
    <row r="14" spans="2:9" x14ac:dyDescent="0.25">
      <c r="B14" s="139">
        <v>6</v>
      </c>
      <c r="C14" s="696"/>
      <c r="D14" s="534"/>
      <c r="E14" s="176" t="s">
        <v>856</v>
      </c>
      <c r="F14" s="393"/>
      <c r="G14" s="393"/>
      <c r="H14" s="393"/>
      <c r="I14" s="393"/>
    </row>
    <row r="15" spans="2:9" x14ac:dyDescent="0.25">
      <c r="B15" s="139">
        <v>7</v>
      </c>
      <c r="C15" s="696"/>
      <c r="D15" s="534"/>
      <c r="E15" s="176" t="s">
        <v>862</v>
      </c>
      <c r="F15" s="392">
        <v>0</v>
      </c>
      <c r="G15" s="392">
        <v>0</v>
      </c>
      <c r="H15" s="392">
        <v>0</v>
      </c>
      <c r="I15" s="392">
        <v>0</v>
      </c>
    </row>
    <row r="16" spans="2:9" x14ac:dyDescent="0.25">
      <c r="B16" s="139">
        <v>8</v>
      </c>
      <c r="C16" s="697"/>
      <c r="D16" s="536"/>
      <c r="E16" s="176" t="s">
        <v>856</v>
      </c>
      <c r="F16" s="393"/>
      <c r="G16" s="393"/>
      <c r="H16" s="393"/>
      <c r="I16" s="393"/>
    </row>
    <row r="17" spans="2:10" x14ac:dyDescent="0.25">
      <c r="B17" s="139">
        <v>9</v>
      </c>
      <c r="C17" s="698" t="s">
        <v>863</v>
      </c>
      <c r="D17" s="698"/>
      <c r="E17" s="78" t="s">
        <v>853</v>
      </c>
      <c r="F17" s="392">
        <v>0</v>
      </c>
      <c r="G17" s="392">
        <v>9</v>
      </c>
      <c r="H17" s="392">
        <v>5</v>
      </c>
      <c r="I17" s="392">
        <v>0</v>
      </c>
    </row>
    <row r="18" spans="2:10" x14ac:dyDescent="0.25">
      <c r="B18" s="139">
        <v>10</v>
      </c>
      <c r="C18" s="698"/>
      <c r="D18" s="698"/>
      <c r="E18" s="78" t="s">
        <v>864</v>
      </c>
      <c r="F18" s="392">
        <v>0</v>
      </c>
      <c r="G18" s="392">
        <v>0</v>
      </c>
      <c r="H18" s="392">
        <v>0</v>
      </c>
      <c r="I18" s="392">
        <v>0</v>
      </c>
    </row>
    <row r="19" spans="2:10" x14ac:dyDescent="0.25">
      <c r="B19" s="139">
        <v>11</v>
      </c>
      <c r="C19" s="698"/>
      <c r="D19" s="698"/>
      <c r="E19" s="176" t="s">
        <v>855</v>
      </c>
      <c r="F19" s="392">
        <v>0</v>
      </c>
      <c r="G19" s="392">
        <v>0</v>
      </c>
      <c r="H19" s="392">
        <v>0</v>
      </c>
      <c r="I19" s="392">
        <v>0</v>
      </c>
    </row>
    <row r="20" spans="2:10" x14ac:dyDescent="0.25">
      <c r="B20" s="139">
        <v>12</v>
      </c>
      <c r="C20" s="698"/>
      <c r="D20" s="698"/>
      <c r="E20" s="178" t="s">
        <v>865</v>
      </c>
      <c r="F20" s="392">
        <v>0</v>
      </c>
      <c r="G20" s="392">
        <v>0</v>
      </c>
      <c r="H20" s="392">
        <v>0</v>
      </c>
      <c r="I20" s="392">
        <v>0</v>
      </c>
    </row>
    <row r="21" spans="2:10" x14ac:dyDescent="0.25">
      <c r="B21" s="139" t="s">
        <v>866</v>
      </c>
      <c r="C21" s="698"/>
      <c r="D21" s="698"/>
      <c r="E21" s="177" t="s">
        <v>858</v>
      </c>
      <c r="F21" s="392">
        <v>0</v>
      </c>
      <c r="G21" s="392">
        <v>0</v>
      </c>
      <c r="H21" s="392">
        <v>0</v>
      </c>
      <c r="I21" s="392">
        <v>0</v>
      </c>
    </row>
    <row r="22" spans="2:10" x14ac:dyDescent="0.25">
      <c r="B22" s="139" t="s">
        <v>867</v>
      </c>
      <c r="C22" s="698"/>
      <c r="D22" s="698"/>
      <c r="E22" s="178" t="s">
        <v>865</v>
      </c>
      <c r="F22" s="392">
        <v>0</v>
      </c>
      <c r="G22" s="392">
        <v>0</v>
      </c>
      <c r="H22" s="392">
        <v>0</v>
      </c>
      <c r="I22" s="392">
        <v>0</v>
      </c>
    </row>
    <row r="23" spans="2:10" ht="15.75" customHeight="1" x14ac:dyDescent="0.25">
      <c r="B23" s="139" t="s">
        <v>868</v>
      </c>
      <c r="C23" s="698"/>
      <c r="D23" s="698"/>
      <c r="E23" s="177" t="s">
        <v>859</v>
      </c>
      <c r="F23" s="392">
        <v>0</v>
      </c>
      <c r="G23" s="392">
        <v>0</v>
      </c>
      <c r="H23" s="392">
        <v>0</v>
      </c>
      <c r="I23" s="392">
        <v>0</v>
      </c>
    </row>
    <row r="24" spans="2:10" x14ac:dyDescent="0.25">
      <c r="B24" s="139" t="s">
        <v>869</v>
      </c>
      <c r="C24" s="698"/>
      <c r="D24" s="698"/>
      <c r="E24" s="178" t="s">
        <v>865</v>
      </c>
      <c r="F24" s="392">
        <v>0</v>
      </c>
      <c r="G24" s="392">
        <v>0</v>
      </c>
      <c r="H24" s="392">
        <v>0</v>
      </c>
      <c r="I24" s="392">
        <v>0</v>
      </c>
    </row>
    <row r="25" spans="2:10" x14ac:dyDescent="0.25">
      <c r="B25" s="139" t="s">
        <v>870</v>
      </c>
      <c r="C25" s="698"/>
      <c r="D25" s="698"/>
      <c r="E25" s="176" t="s">
        <v>861</v>
      </c>
      <c r="F25" s="392">
        <v>0</v>
      </c>
      <c r="G25" s="392">
        <v>0</v>
      </c>
      <c r="H25" s="392">
        <v>0</v>
      </c>
      <c r="I25" s="392">
        <v>0</v>
      </c>
    </row>
    <row r="26" spans="2:10" x14ac:dyDescent="0.25">
      <c r="B26" s="139" t="s">
        <v>871</v>
      </c>
      <c r="C26" s="698"/>
      <c r="D26" s="698"/>
      <c r="E26" s="178" t="s">
        <v>865</v>
      </c>
      <c r="F26" s="392">
        <v>0</v>
      </c>
      <c r="G26" s="392">
        <v>0</v>
      </c>
      <c r="H26" s="392">
        <v>0</v>
      </c>
      <c r="I26" s="392">
        <v>0</v>
      </c>
    </row>
    <row r="27" spans="2:10" x14ac:dyDescent="0.25">
      <c r="B27" s="139">
        <v>15</v>
      </c>
      <c r="C27" s="698"/>
      <c r="D27" s="698"/>
      <c r="E27" s="176" t="s">
        <v>862</v>
      </c>
      <c r="F27" s="392">
        <v>0</v>
      </c>
      <c r="G27" s="392">
        <v>0</v>
      </c>
      <c r="H27" s="392">
        <v>0</v>
      </c>
      <c r="I27" s="392">
        <v>0</v>
      </c>
    </row>
    <row r="28" spans="2:10" x14ac:dyDescent="0.25">
      <c r="B28" s="139">
        <v>16</v>
      </c>
      <c r="C28" s="698"/>
      <c r="D28" s="698"/>
      <c r="E28" s="178" t="s">
        <v>865</v>
      </c>
      <c r="F28" s="392">
        <v>0</v>
      </c>
      <c r="G28" s="392">
        <v>0</v>
      </c>
      <c r="H28" s="392">
        <v>0</v>
      </c>
      <c r="I28" s="392">
        <v>0</v>
      </c>
    </row>
    <row r="29" spans="2:10" x14ac:dyDescent="0.25">
      <c r="B29" s="166">
        <v>17</v>
      </c>
      <c r="C29" s="684" t="s">
        <v>1290</v>
      </c>
      <c r="D29" s="684"/>
      <c r="E29" s="684"/>
      <c r="F29" s="465">
        <v>1.53935</v>
      </c>
      <c r="G29" s="465">
        <v>17.595991479999999</v>
      </c>
      <c r="H29" s="465">
        <v>6.4741118799999997</v>
      </c>
      <c r="I29" s="465">
        <v>0</v>
      </c>
    </row>
    <row r="31" spans="2:10" x14ac:dyDescent="0.25">
      <c r="F31" s="214"/>
      <c r="G31" s="214"/>
      <c r="H31" s="214"/>
      <c r="I31" s="214"/>
      <c r="J31" s="6"/>
    </row>
  </sheetData>
  <mergeCells count="6">
    <mergeCell ref="C6:E6"/>
    <mergeCell ref="C7:D16"/>
    <mergeCell ref="C17:D28"/>
    <mergeCell ref="C29:E29"/>
    <mergeCell ref="B2:I2"/>
    <mergeCell ref="H3:I3"/>
  </mergeCells>
  <hyperlinks>
    <hyperlink ref="H3" location="Contents!A1" display="Back to contents page" xr:uid="{36B274F1-864E-47E6-A148-BFA87B3C2FC5}"/>
  </hyperlinks>
  <pageMargins left="0.7" right="0.7" top="0.75" bottom="0.75" header="0.3" footer="0.3"/>
  <pageSetup paperSize="9" scale="78" orientation="landscape"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FD047-FC8D-4151-8D23-29F11A82905D}">
  <sheetPr>
    <pageSetUpPr fitToPage="1"/>
  </sheetPr>
  <dimension ref="B2:H20"/>
  <sheetViews>
    <sheetView showGridLines="0" zoomScale="80" zoomScaleNormal="80" workbookViewId="0"/>
  </sheetViews>
  <sheetFormatPr baseColWidth="10" defaultRowHeight="15" x14ac:dyDescent="0.25"/>
  <cols>
    <col min="1" max="1" width="3.85546875" customWidth="1"/>
    <col min="2" max="2" width="8.28515625" customWidth="1"/>
    <col min="3" max="3" width="108.5703125" customWidth="1"/>
    <col min="4" max="4" width="28.5703125" customWidth="1"/>
    <col min="5" max="8" width="20.5703125" customWidth="1"/>
  </cols>
  <sheetData>
    <row r="2" spans="2:8" ht="18.75" x14ac:dyDescent="0.3">
      <c r="B2" s="537" t="s">
        <v>872</v>
      </c>
      <c r="C2" s="537"/>
      <c r="D2" s="537"/>
      <c r="E2" s="537"/>
      <c r="F2" s="537"/>
      <c r="G2" s="537"/>
      <c r="H2" s="537"/>
    </row>
    <row r="3" spans="2:8" x14ac:dyDescent="0.25">
      <c r="B3" s="31"/>
      <c r="C3" s="31"/>
      <c r="D3" s="31"/>
      <c r="E3" s="31"/>
      <c r="F3" s="31"/>
      <c r="G3" s="538" t="s">
        <v>1150</v>
      </c>
      <c r="H3" s="538"/>
    </row>
    <row r="4" spans="2:8" x14ac:dyDescent="0.25">
      <c r="B4" s="31"/>
      <c r="C4" s="31"/>
      <c r="E4" s="500">
        <f>Contents!G7</f>
        <v>44926</v>
      </c>
      <c r="F4" s="31"/>
      <c r="G4" s="31"/>
      <c r="H4" s="31"/>
    </row>
    <row r="5" spans="2:8" x14ac:dyDescent="0.25">
      <c r="B5" s="31"/>
      <c r="C5" s="133"/>
      <c r="D5" s="31"/>
      <c r="E5" s="139" t="s">
        <v>2</v>
      </c>
      <c r="F5" s="139" t="s">
        <v>3</v>
      </c>
      <c r="G5" s="139" t="s">
        <v>4</v>
      </c>
      <c r="H5" s="139" t="s">
        <v>36</v>
      </c>
    </row>
    <row r="6" spans="2:8" ht="30" x14ac:dyDescent="0.25">
      <c r="B6" s="31"/>
      <c r="C6" s="701"/>
      <c r="D6" s="692"/>
      <c r="E6" s="3" t="s">
        <v>848</v>
      </c>
      <c r="F6" s="3" t="s">
        <v>849</v>
      </c>
      <c r="G6" s="3" t="s">
        <v>850</v>
      </c>
      <c r="H6" s="3" t="s">
        <v>851</v>
      </c>
    </row>
    <row r="7" spans="2:8" x14ac:dyDescent="0.25">
      <c r="B7" s="139"/>
      <c r="C7" s="702" t="s">
        <v>873</v>
      </c>
      <c r="D7" s="703"/>
      <c r="E7" s="703"/>
      <c r="F7" s="703"/>
      <c r="G7" s="703"/>
      <c r="H7" s="704"/>
    </row>
    <row r="8" spans="2:8" x14ac:dyDescent="0.25">
      <c r="B8" s="139">
        <v>1</v>
      </c>
      <c r="C8" s="698" t="s">
        <v>874</v>
      </c>
      <c r="D8" s="698"/>
      <c r="E8" s="78">
        <v>0</v>
      </c>
      <c r="F8" s="78">
        <v>0</v>
      </c>
      <c r="G8" s="78">
        <v>0</v>
      </c>
      <c r="H8" s="78">
        <v>0</v>
      </c>
    </row>
    <row r="9" spans="2:8" x14ac:dyDescent="0.25">
      <c r="B9" s="139">
        <v>2</v>
      </c>
      <c r="C9" s="698" t="s">
        <v>875</v>
      </c>
      <c r="D9" s="698"/>
      <c r="E9" s="78">
        <v>0</v>
      </c>
      <c r="F9" s="78">
        <v>0</v>
      </c>
      <c r="G9" s="78">
        <v>0</v>
      </c>
      <c r="H9" s="78">
        <v>0</v>
      </c>
    </row>
    <row r="10" spans="2:8" x14ac:dyDescent="0.25">
      <c r="B10" s="139">
        <v>3</v>
      </c>
      <c r="C10" s="699" t="s">
        <v>876</v>
      </c>
      <c r="D10" s="699"/>
      <c r="E10" s="78">
        <v>0</v>
      </c>
      <c r="F10" s="78">
        <v>0</v>
      </c>
      <c r="G10" s="78">
        <v>0</v>
      </c>
      <c r="H10" s="78">
        <v>0</v>
      </c>
    </row>
    <row r="11" spans="2:8" x14ac:dyDescent="0.25">
      <c r="B11" s="139"/>
      <c r="C11" s="700" t="s">
        <v>877</v>
      </c>
      <c r="D11" s="700"/>
      <c r="E11" s="700"/>
      <c r="F11" s="700"/>
      <c r="G11" s="700"/>
      <c r="H11" s="700"/>
    </row>
    <row r="12" spans="2:8" x14ac:dyDescent="0.25">
      <c r="B12" s="139">
        <v>4</v>
      </c>
      <c r="C12" s="698" t="s">
        <v>878</v>
      </c>
      <c r="D12" s="698"/>
      <c r="E12" s="78">
        <v>0</v>
      </c>
      <c r="F12" s="78">
        <v>0</v>
      </c>
      <c r="G12" s="78">
        <v>0</v>
      </c>
      <c r="H12" s="78">
        <v>0</v>
      </c>
    </row>
    <row r="13" spans="2:8" x14ac:dyDescent="0.25">
      <c r="B13" s="139">
        <v>5</v>
      </c>
      <c r="C13" s="698" t="s">
        <v>879</v>
      </c>
      <c r="D13" s="698"/>
      <c r="E13" s="78">
        <v>0</v>
      </c>
      <c r="F13" s="78">
        <v>0</v>
      </c>
      <c r="G13" s="78">
        <v>0</v>
      </c>
      <c r="H13" s="78">
        <v>0</v>
      </c>
    </row>
    <row r="14" spans="2:8" x14ac:dyDescent="0.25">
      <c r="B14" s="139"/>
      <c r="C14" s="700" t="s">
        <v>880</v>
      </c>
      <c r="D14" s="700"/>
      <c r="E14" s="700"/>
      <c r="F14" s="700"/>
      <c r="G14" s="700"/>
      <c r="H14" s="700"/>
    </row>
    <row r="15" spans="2:8" x14ac:dyDescent="0.25">
      <c r="B15" s="139">
        <v>6</v>
      </c>
      <c r="C15" s="698" t="s">
        <v>881</v>
      </c>
      <c r="D15" s="698"/>
      <c r="E15" s="78">
        <v>0</v>
      </c>
      <c r="F15" s="78">
        <v>0</v>
      </c>
      <c r="G15" s="78">
        <v>0</v>
      </c>
      <c r="H15" s="78">
        <v>0</v>
      </c>
    </row>
    <row r="16" spans="2:8" x14ac:dyDescent="0.25">
      <c r="B16" s="139">
        <v>7</v>
      </c>
      <c r="C16" s="698" t="s">
        <v>882</v>
      </c>
      <c r="D16" s="698"/>
      <c r="E16" s="78">
        <v>0</v>
      </c>
      <c r="F16" s="78">
        <v>0</v>
      </c>
      <c r="G16" s="78">
        <v>0</v>
      </c>
      <c r="H16" s="78">
        <v>0</v>
      </c>
    </row>
    <row r="17" spans="2:8" x14ac:dyDescent="0.25">
      <c r="B17" s="139">
        <v>8</v>
      </c>
      <c r="C17" s="699" t="s">
        <v>883</v>
      </c>
      <c r="D17" s="699"/>
      <c r="E17" s="78">
        <v>0</v>
      </c>
      <c r="F17" s="78">
        <v>0</v>
      </c>
      <c r="G17" s="78">
        <v>0</v>
      </c>
      <c r="H17" s="78">
        <v>0</v>
      </c>
    </row>
    <row r="18" spans="2:8" x14ac:dyDescent="0.25">
      <c r="B18" s="139">
        <v>9</v>
      </c>
      <c r="C18" s="699" t="s">
        <v>884</v>
      </c>
      <c r="D18" s="699"/>
      <c r="E18" s="78">
        <v>0</v>
      </c>
      <c r="F18" s="78">
        <v>0</v>
      </c>
      <c r="G18" s="78">
        <v>0</v>
      </c>
      <c r="H18" s="78">
        <v>0</v>
      </c>
    </row>
    <row r="19" spans="2:8" x14ac:dyDescent="0.25">
      <c r="B19" s="139">
        <v>10</v>
      </c>
      <c r="C19" s="699" t="s">
        <v>885</v>
      </c>
      <c r="D19" s="699"/>
      <c r="E19" s="78">
        <v>0</v>
      </c>
      <c r="F19" s="78">
        <v>0</v>
      </c>
      <c r="G19" s="78">
        <v>0</v>
      </c>
      <c r="H19" s="78">
        <v>0</v>
      </c>
    </row>
    <row r="20" spans="2:8" x14ac:dyDescent="0.25">
      <c r="B20" s="139">
        <v>11</v>
      </c>
      <c r="C20" s="699" t="s">
        <v>886</v>
      </c>
      <c r="D20" s="699"/>
      <c r="E20" s="78">
        <v>0</v>
      </c>
      <c r="F20" s="78">
        <v>0</v>
      </c>
      <c r="G20" s="78">
        <v>0</v>
      </c>
      <c r="H20" s="78">
        <v>0</v>
      </c>
    </row>
  </sheetData>
  <mergeCells count="17">
    <mergeCell ref="C10:D10"/>
    <mergeCell ref="B2:H2"/>
    <mergeCell ref="G3:H3"/>
    <mergeCell ref="C18:D18"/>
    <mergeCell ref="C19:D19"/>
    <mergeCell ref="C11:H11"/>
    <mergeCell ref="C6:D6"/>
    <mergeCell ref="C7:H7"/>
    <mergeCell ref="C8:D8"/>
    <mergeCell ref="C9:D9"/>
    <mergeCell ref="C20:D20"/>
    <mergeCell ref="C12:D12"/>
    <mergeCell ref="C13:D13"/>
    <mergeCell ref="C14:H14"/>
    <mergeCell ref="C15:D15"/>
    <mergeCell ref="C16:D16"/>
    <mergeCell ref="C17:D17"/>
  </mergeCells>
  <hyperlinks>
    <hyperlink ref="G3" location="Oversikt!A1" display="Tilbake til oversikt" xr:uid="{D7CBC06D-10CC-46A5-879E-6F3BA809E8A4}"/>
    <hyperlink ref="G3:H3" location="Contents!A1" display="Back to contents page" xr:uid="{F1AB9F8E-00F7-4F53-9A10-126CC0C8F2BF}"/>
  </hyperlinks>
  <pageMargins left="0.7" right="0.7" top="0.75" bottom="0.75" header="0.3" footer="0.3"/>
  <pageSetup paperSize="9" scale="56"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2D368-3D6E-4582-B1C1-DAFE6DBCB175}">
  <sheetPr>
    <pageSetUpPr fitToPage="1"/>
  </sheetPr>
  <dimension ref="B2:E7"/>
  <sheetViews>
    <sheetView showGridLines="0" zoomScale="80" zoomScaleNormal="80" workbookViewId="0">
      <selection activeCell="D4" sqref="D4"/>
    </sheetView>
  </sheetViews>
  <sheetFormatPr baseColWidth="10" defaultRowHeight="15" x14ac:dyDescent="0.25"/>
  <cols>
    <col min="1" max="1" width="3.85546875" customWidth="1"/>
    <col min="3" max="3" width="73.85546875" customWidth="1"/>
    <col min="4" max="5" width="28.42578125" customWidth="1"/>
  </cols>
  <sheetData>
    <row r="2" spans="2:5" ht="18.75" x14ac:dyDescent="0.3">
      <c r="B2" s="537" t="s">
        <v>1045</v>
      </c>
      <c r="C2" s="537"/>
      <c r="D2" s="537"/>
      <c r="E2" s="537"/>
    </row>
    <row r="3" spans="2:5" x14ac:dyDescent="0.25">
      <c r="B3" s="12"/>
      <c r="E3" s="276" t="s">
        <v>1150</v>
      </c>
    </row>
    <row r="4" spans="2:5" x14ac:dyDescent="0.25">
      <c r="B4" s="12"/>
      <c r="D4" s="499">
        <f>Contents!G7</f>
        <v>44926</v>
      </c>
    </row>
    <row r="5" spans="2:5" x14ac:dyDescent="0.25">
      <c r="C5" s="5"/>
      <c r="D5" s="2" t="s">
        <v>2</v>
      </c>
      <c r="E5" s="2" t="s">
        <v>3</v>
      </c>
    </row>
    <row r="6" spans="2:5" ht="35.25" customHeight="1" x14ac:dyDescent="0.25">
      <c r="C6" s="5"/>
      <c r="D6" s="2" t="s">
        <v>80</v>
      </c>
      <c r="E6" s="2" t="s">
        <v>81</v>
      </c>
    </row>
    <row r="7" spans="2:5" ht="41.25" customHeight="1" x14ac:dyDescent="0.25">
      <c r="B7" s="2">
        <v>1</v>
      </c>
      <c r="C7" s="11" t="s">
        <v>82</v>
      </c>
      <c r="D7" s="324">
        <v>228.8241299</v>
      </c>
      <c r="E7" s="324">
        <v>572.06032474999995</v>
      </c>
    </row>
  </sheetData>
  <mergeCells count="1">
    <mergeCell ref="B2:E2"/>
  </mergeCells>
  <hyperlinks>
    <hyperlink ref="E3" location="Contents!A1" display="Back to contents page" xr:uid="{5133EB15-F5A7-4E9E-B64D-ADB134B09D61}"/>
  </hyperlinks>
  <pageMargins left="0.7" right="0.7" top="0.75" bottom="0.75" header="0.3" footer="0.3"/>
  <pageSetup paperSize="9" scale="58"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F0BBF-F4D6-43CC-A8ED-55E527A85B30}">
  <sheetPr>
    <pageSetUpPr fitToPage="1"/>
  </sheetPr>
  <dimension ref="B2:F18"/>
  <sheetViews>
    <sheetView showGridLines="0" zoomScale="80" zoomScaleNormal="80" workbookViewId="0">
      <selection activeCell="D3" sqref="D3:E3"/>
    </sheetView>
  </sheetViews>
  <sheetFormatPr baseColWidth="10" defaultRowHeight="15" x14ac:dyDescent="0.25"/>
  <cols>
    <col min="1" max="1" width="3.85546875" customWidth="1"/>
    <col min="2" max="2" width="8.42578125" customWidth="1"/>
    <col min="3" max="3" width="36.28515625" style="6" customWidth="1"/>
    <col min="4" max="4" width="36.7109375" customWidth="1"/>
  </cols>
  <sheetData>
    <row r="2" spans="2:6" ht="18.75" x14ac:dyDescent="0.3">
      <c r="B2" s="537" t="s">
        <v>887</v>
      </c>
      <c r="C2" s="537"/>
      <c r="D2" s="537"/>
    </row>
    <row r="3" spans="2:6" x14ac:dyDescent="0.25">
      <c r="D3" s="276" t="s">
        <v>1150</v>
      </c>
    </row>
    <row r="4" spans="2:6" x14ac:dyDescent="0.25">
      <c r="D4" s="8">
        <f>Contents!G7</f>
        <v>44926</v>
      </c>
      <c r="F4" s="232"/>
    </row>
    <row r="5" spans="2:6" x14ac:dyDescent="0.25">
      <c r="D5" s="13" t="s">
        <v>2</v>
      </c>
    </row>
    <row r="6" spans="2:6" ht="30" x14ac:dyDescent="0.25">
      <c r="C6" s="175" t="s">
        <v>888</v>
      </c>
      <c r="D6" s="174" t="s">
        <v>889</v>
      </c>
    </row>
    <row r="7" spans="2:6" x14ac:dyDescent="0.25">
      <c r="B7" s="13">
        <v>1</v>
      </c>
      <c r="C7" s="179" t="s">
        <v>890</v>
      </c>
      <c r="D7" s="54">
        <v>0</v>
      </c>
    </row>
    <row r="8" spans="2:6" x14ac:dyDescent="0.25">
      <c r="B8" s="13">
        <v>2</v>
      </c>
      <c r="C8" s="179" t="s">
        <v>891</v>
      </c>
      <c r="D8" s="54">
        <v>0</v>
      </c>
    </row>
    <row r="9" spans="2:6" x14ac:dyDescent="0.25">
      <c r="B9" s="13">
        <v>3</v>
      </c>
      <c r="C9" s="179" t="s">
        <v>892</v>
      </c>
      <c r="D9" s="54">
        <v>0</v>
      </c>
    </row>
    <row r="10" spans="2:6" x14ac:dyDescent="0.25">
      <c r="B10" s="13">
        <v>4</v>
      </c>
      <c r="C10" s="179" t="s">
        <v>893</v>
      </c>
      <c r="D10" s="54">
        <v>0</v>
      </c>
    </row>
    <row r="11" spans="2:6" x14ac:dyDescent="0.25">
      <c r="B11" s="13">
        <v>5</v>
      </c>
      <c r="C11" s="179" t="s">
        <v>894</v>
      </c>
      <c r="D11" s="54">
        <v>0</v>
      </c>
    </row>
    <row r="12" spans="2:6" x14ac:dyDescent="0.25">
      <c r="B12" s="13">
        <v>6</v>
      </c>
      <c r="C12" s="179" t="s">
        <v>895</v>
      </c>
      <c r="D12" s="54">
        <v>0</v>
      </c>
    </row>
    <row r="13" spans="2:6" x14ac:dyDescent="0.25">
      <c r="B13" s="13">
        <v>7</v>
      </c>
      <c r="C13" s="179" t="s">
        <v>896</v>
      </c>
      <c r="D13" s="54">
        <v>0</v>
      </c>
    </row>
    <row r="14" spans="2:6" x14ac:dyDescent="0.25">
      <c r="B14" s="13">
        <v>8</v>
      </c>
      <c r="C14" s="179" t="s">
        <v>897</v>
      </c>
      <c r="D14" s="54">
        <v>0</v>
      </c>
    </row>
    <row r="15" spans="2:6" x14ac:dyDescent="0.25">
      <c r="B15" s="13">
        <v>9</v>
      </c>
      <c r="C15" s="179" t="s">
        <v>898</v>
      </c>
      <c r="D15" s="54">
        <v>0</v>
      </c>
    </row>
    <row r="16" spans="2:6" x14ac:dyDescent="0.25">
      <c r="B16" s="13">
        <v>10</v>
      </c>
      <c r="C16" s="179" t="s">
        <v>899</v>
      </c>
      <c r="D16" s="54">
        <v>0</v>
      </c>
    </row>
    <row r="17" spans="2:4" x14ac:dyDescent="0.25">
      <c r="B17" s="13">
        <v>11</v>
      </c>
      <c r="C17" s="179" t="s">
        <v>900</v>
      </c>
      <c r="D17" s="54">
        <v>0</v>
      </c>
    </row>
    <row r="18" spans="2:4" x14ac:dyDescent="0.25">
      <c r="B18" s="394"/>
      <c r="C18" s="341"/>
      <c r="D18" s="395"/>
    </row>
  </sheetData>
  <mergeCells count="1">
    <mergeCell ref="B2:D2"/>
  </mergeCells>
  <hyperlinks>
    <hyperlink ref="D3" location="Oversikt!A1" display="Tilbake til oversikt" xr:uid="{6864F1A8-E001-44A6-A739-E7E3B8B5CB74}"/>
  </hyperlinks>
  <pageMargins left="0.7" right="0.7" top="0.75" bottom="0.75" header="0.3" footer="0.3"/>
  <pageSetup paperSize="9" orientation="landscape"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9252-EE8A-44D6-9148-8ED61FF067F3}">
  <sheetPr>
    <pageSetUpPr fitToPage="1"/>
  </sheetPr>
  <dimension ref="B2:M14"/>
  <sheetViews>
    <sheetView showGridLines="0" zoomScale="80" zoomScaleNormal="80" workbookViewId="0">
      <selection activeCell="E23" sqref="E23"/>
    </sheetView>
  </sheetViews>
  <sheetFormatPr baseColWidth="10" defaultRowHeight="15" x14ac:dyDescent="0.25"/>
  <cols>
    <col min="1" max="1" width="3.85546875" customWidth="1"/>
    <col min="3" max="3" width="44.28515625" customWidth="1"/>
    <col min="4" max="13" width="17.140625" customWidth="1"/>
  </cols>
  <sheetData>
    <row r="2" spans="2:13" ht="18.75" x14ac:dyDescent="0.3">
      <c r="B2" s="537" t="s">
        <v>901</v>
      </c>
      <c r="C2" s="537"/>
      <c r="D2" s="537"/>
      <c r="E2" s="537"/>
      <c r="F2" s="537"/>
      <c r="G2" s="537"/>
      <c r="H2" s="537"/>
      <c r="I2" s="537"/>
      <c r="J2" s="537"/>
      <c r="K2" s="537"/>
      <c r="L2" s="537"/>
      <c r="M2" s="537"/>
    </row>
    <row r="3" spans="2:13" x14ac:dyDescent="0.25">
      <c r="B3" s="31"/>
      <c r="C3" s="180"/>
      <c r="D3" s="180"/>
      <c r="E3" s="180"/>
      <c r="F3" s="180"/>
      <c r="G3" s="181"/>
      <c r="H3" s="181"/>
      <c r="I3" s="181"/>
      <c r="J3" s="181"/>
      <c r="K3" s="181"/>
      <c r="L3" s="538" t="s">
        <v>1150</v>
      </c>
      <c r="M3" s="538"/>
    </row>
    <row r="4" spans="2:13" x14ac:dyDescent="0.25">
      <c r="B4" s="31"/>
      <c r="C4" s="180"/>
      <c r="D4" s="402">
        <f>Contents!G7</f>
        <v>44926</v>
      </c>
      <c r="E4" s="180"/>
      <c r="F4" s="180"/>
      <c r="G4" s="181"/>
      <c r="H4" s="181"/>
      <c r="I4" s="181"/>
      <c r="J4" s="181"/>
      <c r="K4" s="181"/>
      <c r="L4" s="181"/>
      <c r="M4" s="181"/>
    </row>
    <row r="5" spans="2:13" x14ac:dyDescent="0.25">
      <c r="B5" s="31"/>
      <c r="C5" s="31"/>
      <c r="D5" s="166" t="s">
        <v>902</v>
      </c>
      <c r="E5" s="166" t="s">
        <v>3</v>
      </c>
      <c r="F5" s="166" t="s">
        <v>4</v>
      </c>
      <c r="G5" s="166" t="s">
        <v>36</v>
      </c>
      <c r="H5" s="166" t="s">
        <v>37</v>
      </c>
      <c r="I5" s="166" t="s">
        <v>85</v>
      </c>
      <c r="J5" s="166" t="s">
        <v>86</v>
      </c>
      <c r="K5" s="166" t="s">
        <v>137</v>
      </c>
      <c r="L5" s="166" t="s">
        <v>293</v>
      </c>
      <c r="M5" s="166" t="s">
        <v>308</v>
      </c>
    </row>
    <row r="6" spans="2:13" x14ac:dyDescent="0.25">
      <c r="B6" s="31"/>
      <c r="C6" s="183"/>
      <c r="D6" s="705" t="s">
        <v>903</v>
      </c>
      <c r="E6" s="705"/>
      <c r="F6" s="705"/>
      <c r="G6" s="705" t="s">
        <v>904</v>
      </c>
      <c r="H6" s="705"/>
      <c r="I6" s="705"/>
      <c r="J6" s="705"/>
      <c r="K6" s="705"/>
      <c r="L6" s="705"/>
      <c r="M6" s="401"/>
    </row>
    <row r="7" spans="2:13" ht="45" x14ac:dyDescent="0.25">
      <c r="B7" s="31"/>
      <c r="C7" s="31"/>
      <c r="D7" s="184" t="s">
        <v>848</v>
      </c>
      <c r="E7" s="184" t="s">
        <v>905</v>
      </c>
      <c r="F7" s="184" t="s">
        <v>906</v>
      </c>
      <c r="G7" s="184" t="s">
        <v>907</v>
      </c>
      <c r="H7" s="184" t="s">
        <v>908</v>
      </c>
      <c r="I7" s="184" t="s">
        <v>909</v>
      </c>
      <c r="J7" s="184" t="s">
        <v>910</v>
      </c>
      <c r="K7" s="184" t="s">
        <v>911</v>
      </c>
      <c r="L7" s="184" t="s">
        <v>912</v>
      </c>
      <c r="M7" s="184" t="s">
        <v>913</v>
      </c>
    </row>
    <row r="8" spans="2:13" x14ac:dyDescent="0.25">
      <c r="B8" s="185">
        <v>1</v>
      </c>
      <c r="C8" s="182" t="s">
        <v>914</v>
      </c>
      <c r="D8" s="396"/>
      <c r="E8" s="396"/>
      <c r="F8" s="396"/>
      <c r="G8" s="396"/>
      <c r="H8" s="396"/>
      <c r="I8" s="396"/>
      <c r="J8" s="396"/>
      <c r="K8" s="396"/>
      <c r="L8" s="396"/>
      <c r="M8" s="397">
        <v>22</v>
      </c>
    </row>
    <row r="9" spans="2:13" x14ac:dyDescent="0.25">
      <c r="B9" s="517">
        <v>2</v>
      </c>
      <c r="C9" s="496" t="s">
        <v>915</v>
      </c>
      <c r="D9" s="398">
        <v>10</v>
      </c>
      <c r="E9" s="398">
        <v>9</v>
      </c>
      <c r="F9" s="398">
        <v>19</v>
      </c>
      <c r="G9" s="396"/>
      <c r="H9" s="396"/>
      <c r="I9" s="396"/>
      <c r="J9" s="396"/>
      <c r="K9" s="396"/>
      <c r="L9" s="396"/>
      <c r="M9" s="399"/>
    </row>
    <row r="10" spans="2:13" x14ac:dyDescent="0.25">
      <c r="B10" s="517">
        <v>3</v>
      </c>
      <c r="C10" s="515" t="s">
        <v>916</v>
      </c>
      <c r="D10" s="396"/>
      <c r="E10" s="396"/>
      <c r="F10" s="396"/>
      <c r="G10" s="400">
        <v>0</v>
      </c>
      <c r="H10" s="400">
        <v>0</v>
      </c>
      <c r="I10" s="400">
        <v>0</v>
      </c>
      <c r="J10" s="400">
        <v>1</v>
      </c>
      <c r="K10" s="400">
        <v>2</v>
      </c>
      <c r="L10" s="400">
        <v>0</v>
      </c>
      <c r="M10" s="399"/>
    </row>
    <row r="11" spans="2:13" x14ac:dyDescent="0.25">
      <c r="B11" s="517">
        <v>4</v>
      </c>
      <c r="C11" s="515" t="s">
        <v>917</v>
      </c>
      <c r="D11" s="396"/>
      <c r="E11" s="396"/>
      <c r="F11" s="396"/>
      <c r="G11" s="400">
        <v>0</v>
      </c>
      <c r="H11" s="400">
        <v>0</v>
      </c>
      <c r="I11" s="400">
        <v>0</v>
      </c>
      <c r="J11" s="400">
        <v>0</v>
      </c>
      <c r="K11" s="400">
        <v>0</v>
      </c>
      <c r="L11" s="400">
        <v>0</v>
      </c>
      <c r="M11" s="399"/>
    </row>
    <row r="12" spans="2:13" x14ac:dyDescent="0.25">
      <c r="B12" s="185">
        <v>5</v>
      </c>
      <c r="C12" s="182" t="s">
        <v>918</v>
      </c>
      <c r="D12" s="516">
        <v>1.53935</v>
      </c>
      <c r="E12" s="516">
        <v>17.595991479999999</v>
      </c>
      <c r="F12" s="516">
        <v>19.135341479999997</v>
      </c>
      <c r="G12" s="516">
        <v>0</v>
      </c>
      <c r="H12" s="516">
        <v>0</v>
      </c>
      <c r="I12" s="516">
        <v>0</v>
      </c>
      <c r="J12" s="516">
        <v>0.93189753999999991</v>
      </c>
      <c r="K12" s="516">
        <v>3.1547220000000005</v>
      </c>
      <c r="L12" s="516">
        <v>0</v>
      </c>
      <c r="M12" s="399"/>
    </row>
    <row r="13" spans="2:13" x14ac:dyDescent="0.25">
      <c r="B13" s="517">
        <v>6</v>
      </c>
      <c r="C13" s="496" t="s">
        <v>919</v>
      </c>
      <c r="D13" s="398">
        <v>0</v>
      </c>
      <c r="E13" s="398">
        <v>0</v>
      </c>
      <c r="F13" s="398">
        <v>0</v>
      </c>
      <c r="G13" s="398">
        <v>0</v>
      </c>
      <c r="H13" s="398">
        <v>0</v>
      </c>
      <c r="I13" s="398">
        <v>0</v>
      </c>
      <c r="J13" s="398">
        <v>0</v>
      </c>
      <c r="K13" s="398">
        <v>0</v>
      </c>
      <c r="L13" s="398">
        <v>0</v>
      </c>
      <c r="M13" s="399"/>
    </row>
    <row r="14" spans="2:13" x14ac:dyDescent="0.25">
      <c r="B14" s="517">
        <v>7</v>
      </c>
      <c r="C14" s="515" t="s">
        <v>920</v>
      </c>
      <c r="D14" s="398">
        <v>1.53935</v>
      </c>
      <c r="E14" s="398">
        <v>17.595991479999999</v>
      </c>
      <c r="F14" s="398">
        <v>19.135341479999997</v>
      </c>
      <c r="G14" s="398">
        <v>0</v>
      </c>
      <c r="H14" s="398">
        <v>0</v>
      </c>
      <c r="I14" s="398">
        <v>0</v>
      </c>
      <c r="J14" s="398">
        <v>0.93189753999999991</v>
      </c>
      <c r="K14" s="398">
        <v>3.1547220000000005</v>
      </c>
      <c r="L14" s="398">
        <v>0</v>
      </c>
      <c r="M14" s="399"/>
    </row>
  </sheetData>
  <mergeCells count="4">
    <mergeCell ref="D6:F6"/>
    <mergeCell ref="G6:L6"/>
    <mergeCell ref="L3:M3"/>
    <mergeCell ref="B2:M2"/>
  </mergeCells>
  <hyperlinks>
    <hyperlink ref="L3" location="Oversikt!A1" display="Tilbake til oversikt" xr:uid="{7A2BF6F0-F96D-4EC5-8EB3-13DCED8253C5}"/>
    <hyperlink ref="L3:M3" location="Contents!A1" display="Back to contents page" xr:uid="{6B7ECA98-583E-4179-B99C-D5DE28098D61}"/>
  </hyperlinks>
  <pageMargins left="0.7" right="0.7" top="0.75" bottom="0.75" header="0.3" footer="0.3"/>
  <pageSetup paperSize="9" scale="56" orientation="landscape"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2EAA4-1470-4C33-ADFE-0E7B3218A38B}">
  <sheetPr>
    <pageSetUpPr fitToPage="1"/>
  </sheetPr>
  <dimension ref="B2:K16"/>
  <sheetViews>
    <sheetView showGridLines="0" zoomScale="80" zoomScaleNormal="80" workbookViewId="0">
      <selection activeCell="E63" sqref="E63"/>
    </sheetView>
  </sheetViews>
  <sheetFormatPr baseColWidth="10" defaultRowHeight="15" x14ac:dyDescent="0.25"/>
  <cols>
    <col min="1" max="1" width="3.85546875" customWidth="1"/>
    <col min="3" max="3" width="35.5703125" customWidth="1"/>
    <col min="4" max="11" width="20.42578125" customWidth="1"/>
  </cols>
  <sheetData>
    <row r="2" spans="2:11" ht="18.75" x14ac:dyDescent="0.3">
      <c r="B2" s="537" t="s">
        <v>921</v>
      </c>
      <c r="C2" s="537"/>
      <c r="D2" s="537"/>
      <c r="E2" s="537"/>
      <c r="F2" s="537"/>
      <c r="G2" s="537"/>
      <c r="H2" s="537"/>
      <c r="I2" s="537"/>
      <c r="J2" s="537"/>
      <c r="K2" s="537"/>
    </row>
    <row r="3" spans="2:11" x14ac:dyDescent="0.25">
      <c r="B3" s="187"/>
      <c r="C3" s="186"/>
      <c r="D3" s="195"/>
      <c r="E3" s="195"/>
      <c r="F3" s="195"/>
      <c r="G3" s="195"/>
      <c r="H3" s="195"/>
      <c r="I3" s="195"/>
      <c r="J3" s="538" t="s">
        <v>1150</v>
      </c>
      <c r="K3" s="538"/>
    </row>
    <row r="4" spans="2:11" x14ac:dyDescent="0.25">
      <c r="B4" s="187"/>
      <c r="C4" s="186"/>
      <c r="D4" s="378">
        <f>Contents!G7</f>
        <v>44926</v>
      </c>
      <c r="E4" s="195"/>
      <c r="F4" s="195"/>
      <c r="G4" s="195"/>
      <c r="H4" s="195"/>
      <c r="I4" s="195"/>
      <c r="J4" s="195"/>
      <c r="K4" s="187"/>
    </row>
    <row r="5" spans="2:11" ht="37.5" customHeight="1" x14ac:dyDescent="0.25">
      <c r="B5" s="187"/>
      <c r="C5" s="186"/>
      <c r="D5" s="706" t="s">
        <v>922</v>
      </c>
      <c r="E5" s="707"/>
      <c r="F5" s="708" t="s">
        <v>923</v>
      </c>
      <c r="G5" s="709"/>
      <c r="H5" s="706" t="s">
        <v>924</v>
      </c>
      <c r="I5" s="707"/>
      <c r="J5" s="708" t="s">
        <v>925</v>
      </c>
      <c r="K5" s="709"/>
    </row>
    <row r="6" spans="2:11" ht="45" x14ac:dyDescent="0.25">
      <c r="B6" s="187"/>
      <c r="C6" s="187"/>
      <c r="D6" s="188"/>
      <c r="E6" s="189" t="s">
        <v>926</v>
      </c>
      <c r="F6" s="188"/>
      <c r="G6" s="189" t="s">
        <v>926</v>
      </c>
      <c r="H6" s="188"/>
      <c r="I6" s="189" t="s">
        <v>927</v>
      </c>
      <c r="J6" s="190"/>
      <c r="K6" s="189" t="s">
        <v>927</v>
      </c>
    </row>
    <row r="7" spans="2:11" x14ac:dyDescent="0.25">
      <c r="B7" s="187"/>
      <c r="C7" s="125"/>
      <c r="D7" s="14" t="s">
        <v>329</v>
      </c>
      <c r="E7" s="14" t="s">
        <v>572</v>
      </c>
      <c r="F7" s="14" t="s">
        <v>574</v>
      </c>
      <c r="G7" s="14" t="s">
        <v>576</v>
      </c>
      <c r="H7" s="14" t="s">
        <v>578</v>
      </c>
      <c r="I7" s="14" t="s">
        <v>582</v>
      </c>
      <c r="J7" s="14" t="s">
        <v>584</v>
      </c>
      <c r="K7" s="14" t="s">
        <v>586</v>
      </c>
    </row>
    <row r="8" spans="2:11" x14ac:dyDescent="0.25">
      <c r="B8" s="191" t="s">
        <v>329</v>
      </c>
      <c r="C8" s="192" t="s">
        <v>928</v>
      </c>
      <c r="D8" s="335">
        <v>17005.4602725</v>
      </c>
      <c r="E8" s="335">
        <v>0</v>
      </c>
      <c r="F8" s="336"/>
      <c r="G8" s="336"/>
      <c r="H8" s="335">
        <v>27072.949026500002</v>
      </c>
      <c r="I8" s="335">
        <v>5536.2802027699991</v>
      </c>
      <c r="J8" s="337"/>
      <c r="K8" s="336"/>
    </row>
    <row r="9" spans="2:11" x14ac:dyDescent="0.25">
      <c r="B9" s="14" t="s">
        <v>572</v>
      </c>
      <c r="C9" s="193" t="s">
        <v>929</v>
      </c>
      <c r="D9" s="331">
        <v>0</v>
      </c>
      <c r="E9" s="331">
        <v>0</v>
      </c>
      <c r="F9" s="331">
        <v>0</v>
      </c>
      <c r="G9" s="331">
        <v>0</v>
      </c>
      <c r="H9" s="331">
        <v>796.02760000000001</v>
      </c>
      <c r="I9" s="331">
        <v>0</v>
      </c>
      <c r="J9" s="332">
        <v>0</v>
      </c>
      <c r="K9" s="331">
        <v>0</v>
      </c>
    </row>
    <row r="10" spans="2:11" x14ac:dyDescent="0.25">
      <c r="B10" s="14" t="s">
        <v>574</v>
      </c>
      <c r="C10" s="193" t="s">
        <v>585</v>
      </c>
      <c r="D10" s="331">
        <v>0</v>
      </c>
      <c r="E10" s="331">
        <v>0</v>
      </c>
      <c r="F10" s="331">
        <v>0</v>
      </c>
      <c r="G10" s="331">
        <v>0</v>
      </c>
      <c r="H10" s="331">
        <v>5635.2743829999999</v>
      </c>
      <c r="I10" s="331">
        <v>5536.2802027699991</v>
      </c>
      <c r="J10" s="331">
        <v>5635.2743829999999</v>
      </c>
      <c r="K10" s="331">
        <v>5536.2802027699991</v>
      </c>
    </row>
    <row r="11" spans="2:11" x14ac:dyDescent="0.25">
      <c r="B11" s="14" t="s">
        <v>576</v>
      </c>
      <c r="C11" s="194" t="s">
        <v>930</v>
      </c>
      <c r="D11" s="331">
        <v>0</v>
      </c>
      <c r="E11" s="331">
        <v>0</v>
      </c>
      <c r="F11" s="331">
        <v>0</v>
      </c>
      <c r="G11" s="331">
        <v>0</v>
      </c>
      <c r="H11" s="331">
        <v>4250.1115012700002</v>
      </c>
      <c r="I11" s="331">
        <v>4177.5545822699996</v>
      </c>
      <c r="J11" s="331">
        <v>4250.1115012700002</v>
      </c>
      <c r="K11" s="331">
        <v>4177.5545822699996</v>
      </c>
    </row>
    <row r="12" spans="2:11" x14ac:dyDescent="0.25">
      <c r="B12" s="14" t="s">
        <v>578</v>
      </c>
      <c r="C12" s="194" t="s">
        <v>931</v>
      </c>
      <c r="D12" s="331">
        <v>0</v>
      </c>
      <c r="E12" s="331">
        <v>0</v>
      </c>
      <c r="F12" s="331">
        <v>0</v>
      </c>
      <c r="G12" s="331">
        <v>0</v>
      </c>
      <c r="H12" s="331">
        <v>0</v>
      </c>
      <c r="I12" s="331">
        <v>0</v>
      </c>
      <c r="J12" s="331">
        <v>0</v>
      </c>
      <c r="K12" s="331">
        <v>0</v>
      </c>
    </row>
    <row r="13" spans="2:11" ht="30" x14ac:dyDescent="0.25">
      <c r="B13" s="14" t="s">
        <v>580</v>
      </c>
      <c r="C13" s="194" t="s">
        <v>932</v>
      </c>
      <c r="D13" s="331">
        <v>0</v>
      </c>
      <c r="E13" s="331">
        <v>0</v>
      </c>
      <c r="F13" s="331">
        <v>0</v>
      </c>
      <c r="G13" s="331">
        <v>0</v>
      </c>
      <c r="H13" s="331">
        <v>1358.7256205000001</v>
      </c>
      <c r="I13" s="331">
        <v>1358.7256205000001</v>
      </c>
      <c r="J13" s="331">
        <v>1358.7256205000001</v>
      </c>
      <c r="K13" s="331">
        <v>1358.7256205000001</v>
      </c>
    </row>
    <row r="14" spans="2:11" ht="30" x14ac:dyDescent="0.25">
      <c r="B14" s="14" t="s">
        <v>582</v>
      </c>
      <c r="C14" s="194" t="s">
        <v>933</v>
      </c>
      <c r="D14" s="331">
        <v>0</v>
      </c>
      <c r="E14" s="331">
        <v>0</v>
      </c>
      <c r="F14" s="331">
        <v>0</v>
      </c>
      <c r="G14" s="331">
        <v>0</v>
      </c>
      <c r="H14" s="331">
        <v>2.0195780000000001</v>
      </c>
      <c r="I14" s="331">
        <v>0</v>
      </c>
      <c r="J14" s="331">
        <v>2.0195780000000001</v>
      </c>
      <c r="K14" s="331">
        <v>0</v>
      </c>
    </row>
    <row r="15" spans="2:11" ht="30" x14ac:dyDescent="0.25">
      <c r="B15" s="14" t="s">
        <v>584</v>
      </c>
      <c r="C15" s="194" t="s">
        <v>934</v>
      </c>
      <c r="D15" s="331">
        <v>0</v>
      </c>
      <c r="E15" s="331">
        <v>0</v>
      </c>
      <c r="F15" s="331">
        <v>0</v>
      </c>
      <c r="G15" s="331">
        <v>0</v>
      </c>
      <c r="H15" s="331">
        <v>21.357585630001545</v>
      </c>
      <c r="I15" s="331">
        <v>0</v>
      </c>
      <c r="J15" s="331">
        <v>21.357585630001545</v>
      </c>
      <c r="K15" s="331">
        <v>0</v>
      </c>
    </row>
    <row r="16" spans="2:11" x14ac:dyDescent="0.25">
      <c r="B16" s="14" t="s">
        <v>588</v>
      </c>
      <c r="C16" s="193" t="s">
        <v>935</v>
      </c>
      <c r="D16" s="331">
        <v>17005.4602725</v>
      </c>
      <c r="E16" s="331">
        <v>0</v>
      </c>
      <c r="F16" s="333"/>
      <c r="G16" s="333"/>
      <c r="H16" s="331">
        <v>20641.647043500001</v>
      </c>
      <c r="I16" s="331">
        <v>0</v>
      </c>
      <c r="J16" s="334"/>
      <c r="K16" s="333"/>
    </row>
  </sheetData>
  <mergeCells count="6">
    <mergeCell ref="B2:K2"/>
    <mergeCell ref="D5:E5"/>
    <mergeCell ref="F5:G5"/>
    <mergeCell ref="H5:I5"/>
    <mergeCell ref="J5:K5"/>
    <mergeCell ref="J3:K3"/>
  </mergeCells>
  <conditionalFormatting sqref="D8:K16">
    <cfRule type="cellIs" dxfId="3" priority="1" stopIfTrue="1" operator="lessThan">
      <formula>0</formula>
    </cfRule>
  </conditionalFormatting>
  <hyperlinks>
    <hyperlink ref="J3" location="Oversikt!A1" display="Tilbake til oversikt" xr:uid="{8E1D9AFE-466E-43E5-A218-D89D7C3F40F7}"/>
    <hyperlink ref="J3:K3" location="Contents!A1" display="Back to contents page" xr:uid="{90A8AD47-3836-432B-9DD3-F8262E70485F}"/>
  </hyperlinks>
  <pageMargins left="0.7" right="0.7" top="0.75" bottom="0.75" header="0.3" footer="0.3"/>
  <pageSetup paperSize="9" scale="61" orientation="landscape"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032A9-2DB0-4813-9A77-F83C203C07D4}">
  <sheetPr>
    <pageSetUpPr fitToPage="1"/>
  </sheetPr>
  <dimension ref="B2:G22"/>
  <sheetViews>
    <sheetView showGridLines="0" zoomScale="80" zoomScaleNormal="80" workbookViewId="0">
      <selection activeCell="E63" sqref="E63"/>
    </sheetView>
  </sheetViews>
  <sheetFormatPr baseColWidth="10" defaultRowHeight="15" x14ac:dyDescent="0.25"/>
  <cols>
    <col min="1" max="1" width="3.85546875" customWidth="1"/>
    <col min="3" max="3" width="48.28515625" customWidth="1"/>
    <col min="4" max="7" width="22.85546875" customWidth="1"/>
  </cols>
  <sheetData>
    <row r="2" spans="2:7" ht="18.75" x14ac:dyDescent="0.3">
      <c r="B2" s="537" t="s">
        <v>936</v>
      </c>
      <c r="C2" s="537"/>
      <c r="D2" s="537"/>
      <c r="E2" s="537"/>
      <c r="F2" s="537"/>
      <c r="G2" s="537"/>
    </row>
    <row r="3" spans="2:7" x14ac:dyDescent="0.25">
      <c r="B3" s="197"/>
      <c r="C3" s="207"/>
      <c r="D3" s="206"/>
      <c r="E3" s="206"/>
      <c r="F3" s="206"/>
      <c r="G3" s="276" t="s">
        <v>1150</v>
      </c>
    </row>
    <row r="4" spans="2:7" x14ac:dyDescent="0.25">
      <c r="B4" s="186"/>
      <c r="C4" s="186"/>
      <c r="D4" s="378">
        <f>Contents!G7</f>
        <v>44926</v>
      </c>
      <c r="E4" s="195"/>
      <c r="F4" s="195"/>
      <c r="G4" s="195"/>
    </row>
    <row r="5" spans="2:7" x14ac:dyDescent="0.25">
      <c r="B5" s="197"/>
      <c r="C5" s="198"/>
      <c r="D5" s="706" t="s">
        <v>937</v>
      </c>
      <c r="E5" s="707"/>
      <c r="F5" s="712" t="s">
        <v>938</v>
      </c>
      <c r="G5" s="532"/>
    </row>
    <row r="6" spans="2:7" x14ac:dyDescent="0.25">
      <c r="B6" s="197"/>
      <c r="C6" s="198"/>
      <c r="D6" s="710"/>
      <c r="E6" s="711"/>
      <c r="F6" s="706" t="s">
        <v>939</v>
      </c>
      <c r="G6" s="707"/>
    </row>
    <row r="7" spans="2:7" ht="45" x14ac:dyDescent="0.25">
      <c r="B7" s="187"/>
      <c r="C7" s="199"/>
      <c r="D7" s="200"/>
      <c r="E7" s="189" t="s">
        <v>926</v>
      </c>
      <c r="F7" s="201"/>
      <c r="G7" s="189" t="s">
        <v>927</v>
      </c>
    </row>
    <row r="8" spans="2:7" x14ac:dyDescent="0.25">
      <c r="B8" s="187"/>
      <c r="C8" s="199"/>
      <c r="D8" s="14" t="s">
        <v>329</v>
      </c>
      <c r="E8" s="14" t="s">
        <v>572</v>
      </c>
      <c r="F8" s="14" t="s">
        <v>574</v>
      </c>
      <c r="G8" s="14" t="s">
        <v>578</v>
      </c>
    </row>
    <row r="9" spans="2:7" x14ac:dyDescent="0.25">
      <c r="B9" s="191" t="s">
        <v>589</v>
      </c>
      <c r="C9" s="202" t="s">
        <v>940</v>
      </c>
      <c r="D9" s="335">
        <v>0</v>
      </c>
      <c r="E9" s="335">
        <v>0</v>
      </c>
      <c r="F9" s="335">
        <v>0</v>
      </c>
      <c r="G9" s="335">
        <v>0</v>
      </c>
    </row>
    <row r="10" spans="2:7" x14ac:dyDescent="0.25">
      <c r="B10" s="14" t="s">
        <v>590</v>
      </c>
      <c r="C10" s="203" t="s">
        <v>941</v>
      </c>
      <c r="D10" s="331">
        <v>0</v>
      </c>
      <c r="E10" s="331">
        <v>0</v>
      </c>
      <c r="F10" s="331">
        <v>0</v>
      </c>
      <c r="G10" s="331">
        <v>0</v>
      </c>
    </row>
    <row r="11" spans="2:7" x14ac:dyDescent="0.25">
      <c r="B11" s="14" t="s">
        <v>591</v>
      </c>
      <c r="C11" s="203" t="s">
        <v>929</v>
      </c>
      <c r="D11" s="331">
        <v>0</v>
      </c>
      <c r="E11" s="331">
        <v>0</v>
      </c>
      <c r="F11" s="331">
        <v>0</v>
      </c>
      <c r="G11" s="331">
        <v>0</v>
      </c>
    </row>
    <row r="12" spans="2:7" x14ac:dyDescent="0.25">
      <c r="B12" s="14" t="s">
        <v>593</v>
      </c>
      <c r="C12" s="203" t="s">
        <v>585</v>
      </c>
      <c r="D12" s="331">
        <v>0</v>
      </c>
      <c r="E12" s="331">
        <v>0</v>
      </c>
      <c r="F12" s="331">
        <v>0</v>
      </c>
      <c r="G12" s="331">
        <v>0</v>
      </c>
    </row>
    <row r="13" spans="2:7" x14ac:dyDescent="0.25">
      <c r="B13" s="14" t="s">
        <v>594</v>
      </c>
      <c r="C13" s="204" t="s">
        <v>930</v>
      </c>
      <c r="D13" s="331">
        <v>0</v>
      </c>
      <c r="E13" s="331">
        <v>0</v>
      </c>
      <c r="F13" s="331">
        <v>0</v>
      </c>
      <c r="G13" s="331">
        <v>0</v>
      </c>
    </row>
    <row r="14" spans="2:7" x14ac:dyDescent="0.25">
      <c r="B14" s="14" t="s">
        <v>595</v>
      </c>
      <c r="C14" s="204" t="s">
        <v>931</v>
      </c>
      <c r="D14" s="331">
        <v>0</v>
      </c>
      <c r="E14" s="331">
        <v>0</v>
      </c>
      <c r="F14" s="331">
        <v>0</v>
      </c>
      <c r="G14" s="331">
        <v>0</v>
      </c>
    </row>
    <row r="15" spans="2:7" x14ac:dyDescent="0.25">
      <c r="B15" s="14" t="s">
        <v>596</v>
      </c>
      <c r="C15" s="204" t="s">
        <v>932</v>
      </c>
      <c r="D15" s="331">
        <v>0</v>
      </c>
      <c r="E15" s="331">
        <v>0</v>
      </c>
      <c r="F15" s="331">
        <v>0</v>
      </c>
      <c r="G15" s="331">
        <v>0</v>
      </c>
    </row>
    <row r="16" spans="2:7" x14ac:dyDescent="0.25">
      <c r="B16" s="14" t="s">
        <v>597</v>
      </c>
      <c r="C16" s="204" t="s">
        <v>933</v>
      </c>
      <c r="D16" s="331">
        <v>0</v>
      </c>
      <c r="E16" s="331">
        <v>0</v>
      </c>
      <c r="F16" s="331">
        <v>0</v>
      </c>
      <c r="G16" s="331">
        <v>0</v>
      </c>
    </row>
    <row r="17" spans="2:7" x14ac:dyDescent="0.25">
      <c r="B17" s="14" t="s">
        <v>598</v>
      </c>
      <c r="C17" s="204" t="s">
        <v>934</v>
      </c>
      <c r="D17" s="331">
        <v>0</v>
      </c>
      <c r="E17" s="331">
        <v>0</v>
      </c>
      <c r="F17" s="331">
        <v>0</v>
      </c>
      <c r="G17" s="331">
        <v>0</v>
      </c>
    </row>
    <row r="18" spans="2:7" x14ac:dyDescent="0.25">
      <c r="B18" s="14" t="s">
        <v>599</v>
      </c>
      <c r="C18" s="203" t="s">
        <v>942</v>
      </c>
      <c r="D18" s="331">
        <v>0</v>
      </c>
      <c r="E18" s="331">
        <v>0</v>
      </c>
      <c r="F18" s="331">
        <v>0</v>
      </c>
      <c r="G18" s="331">
        <v>0</v>
      </c>
    </row>
    <row r="19" spans="2:7" x14ac:dyDescent="0.25">
      <c r="B19" s="14" t="s">
        <v>943</v>
      </c>
      <c r="C19" s="203" t="s">
        <v>944</v>
      </c>
      <c r="D19" s="331">
        <v>0</v>
      </c>
      <c r="E19" s="331">
        <v>0</v>
      </c>
      <c r="F19" s="331">
        <v>0</v>
      </c>
      <c r="G19" s="331">
        <v>0</v>
      </c>
    </row>
    <row r="20" spans="2:7" ht="30" x14ac:dyDescent="0.25">
      <c r="B20" s="191" t="s">
        <v>945</v>
      </c>
      <c r="C20" s="202" t="s">
        <v>946</v>
      </c>
      <c r="D20" s="335">
        <v>0</v>
      </c>
      <c r="E20" s="335">
        <v>0</v>
      </c>
      <c r="F20" s="335">
        <v>0</v>
      </c>
      <c r="G20" s="335">
        <v>0</v>
      </c>
    </row>
    <row r="21" spans="2:7" ht="30" x14ac:dyDescent="0.25">
      <c r="B21" s="191">
        <v>241</v>
      </c>
      <c r="C21" s="202" t="s">
        <v>947</v>
      </c>
      <c r="D21" s="336"/>
      <c r="E21" s="336"/>
      <c r="F21" s="335">
        <v>0</v>
      </c>
      <c r="G21" s="335">
        <v>0</v>
      </c>
    </row>
    <row r="22" spans="2:7" ht="30" x14ac:dyDescent="0.25">
      <c r="B22" s="191">
        <v>250</v>
      </c>
      <c r="C22" s="205" t="s">
        <v>948</v>
      </c>
      <c r="D22" s="335">
        <v>17005.4602725</v>
      </c>
      <c r="E22" s="335">
        <v>0</v>
      </c>
      <c r="F22" s="336"/>
      <c r="G22" s="336"/>
    </row>
  </sheetData>
  <mergeCells count="4">
    <mergeCell ref="D5:E6"/>
    <mergeCell ref="F5:G5"/>
    <mergeCell ref="F6:G6"/>
    <mergeCell ref="B2:G2"/>
  </mergeCells>
  <conditionalFormatting sqref="D5:D18 E8:E18 F7:F18 E5:F6 D22:F22 F21 D19:F20 G8:G22 D3:G3">
    <cfRule type="cellIs" dxfId="2" priority="2" stopIfTrue="1" operator="lessThan">
      <formula>0</formula>
    </cfRule>
  </conditionalFormatting>
  <conditionalFormatting sqref="D21:E21">
    <cfRule type="cellIs" dxfId="1" priority="1" stopIfTrue="1" operator="lessThan">
      <formula>0</formula>
    </cfRule>
  </conditionalFormatting>
  <hyperlinks>
    <hyperlink ref="G3" location="Contents!A1" display="Back to contents page" xr:uid="{0C50C4B2-36D5-4CAA-ABBA-4707B7F99B9C}"/>
  </hyperlinks>
  <pageMargins left="0.7" right="0.7" top="0.75" bottom="0.75" header="0.3" footer="0.3"/>
  <pageSetup paperSize="9" scale="84" orientation="landscape"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337DD-5F37-407E-B4A5-A62246D42C79}">
  <sheetPr>
    <pageSetUpPr fitToPage="1"/>
  </sheetPr>
  <dimension ref="B2:E8"/>
  <sheetViews>
    <sheetView showGridLines="0" zoomScale="80" zoomScaleNormal="80" workbookViewId="0">
      <selection activeCell="D4" sqref="D4"/>
    </sheetView>
  </sheetViews>
  <sheetFormatPr baseColWidth="10" defaultRowHeight="15" x14ac:dyDescent="0.25"/>
  <cols>
    <col min="1" max="1" width="3.85546875" customWidth="1"/>
    <col min="3" max="3" width="47.7109375" customWidth="1"/>
    <col min="4" max="5" width="33.7109375" customWidth="1"/>
  </cols>
  <sheetData>
    <row r="2" spans="2:5" ht="18.75" x14ac:dyDescent="0.3">
      <c r="B2" s="537" t="s">
        <v>949</v>
      </c>
      <c r="C2" s="537"/>
      <c r="D2" s="537"/>
      <c r="E2" s="537"/>
    </row>
    <row r="3" spans="2:5" x14ac:dyDescent="0.25">
      <c r="B3" s="207"/>
      <c r="D3" s="196"/>
      <c r="E3" s="276" t="s">
        <v>1150</v>
      </c>
    </row>
    <row r="4" spans="2:5" x14ac:dyDescent="0.25">
      <c r="B4" s="187"/>
      <c r="C4" s="207"/>
      <c r="D4" s="505">
        <f>Contents!G7</f>
        <v>44926</v>
      </c>
      <c r="E4" s="196"/>
    </row>
    <row r="5" spans="2:5" ht="60" x14ac:dyDescent="0.25">
      <c r="B5" s="125"/>
      <c r="C5" s="208"/>
      <c r="D5" s="189" t="s">
        <v>950</v>
      </c>
      <c r="E5" s="209" t="s">
        <v>952</v>
      </c>
    </row>
    <row r="6" spans="2:5" x14ac:dyDescent="0.25">
      <c r="B6" s="125"/>
      <c r="C6" s="208"/>
      <c r="D6" s="14" t="s">
        <v>329</v>
      </c>
      <c r="E6" s="14" t="s">
        <v>572</v>
      </c>
    </row>
    <row r="7" spans="2:5" x14ac:dyDescent="0.25">
      <c r="B7" s="191" t="s">
        <v>329</v>
      </c>
      <c r="C7" s="205" t="s">
        <v>951</v>
      </c>
      <c r="D7" s="335">
        <v>16269.754814150005</v>
      </c>
      <c r="E7" s="335">
        <v>17005.4602725</v>
      </c>
    </row>
    <row r="8" spans="2:5" x14ac:dyDescent="0.25">
      <c r="D8" s="216"/>
      <c r="E8" s="6"/>
    </row>
  </sheetData>
  <mergeCells count="1">
    <mergeCell ref="B2:E2"/>
  </mergeCells>
  <conditionalFormatting sqref="D3:E7">
    <cfRule type="cellIs" dxfId="0" priority="1" stopIfTrue="1" operator="lessThan">
      <formula>0</formula>
    </cfRule>
  </conditionalFormatting>
  <hyperlinks>
    <hyperlink ref="E3" location="Contents!A1" display="Back to contents page" xr:uid="{4102E252-B4CD-49C0-AFB8-52611DFB802D}"/>
  </hyperlinks>
  <pageMargins left="0.7" right="0.7" top="0.75" bottom="0.75" header="0.3" footer="0.3"/>
  <pageSetup paperSize="9" orientation="landscape"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1D1F7-9718-42F1-A2A5-138A114B97EC}">
  <sheetPr>
    <pageSetUpPr fitToPage="1"/>
  </sheetPr>
  <dimension ref="B2:G13"/>
  <sheetViews>
    <sheetView showGridLines="0" zoomScale="80" zoomScaleNormal="80" workbookViewId="0">
      <selection activeCell="E63" sqref="E63"/>
    </sheetView>
  </sheetViews>
  <sheetFormatPr baseColWidth="10" defaultRowHeight="15" x14ac:dyDescent="0.25"/>
  <cols>
    <col min="1" max="1" width="4" customWidth="1"/>
    <col min="2" max="2" width="8.7109375" customWidth="1"/>
    <col min="3" max="3" width="19.7109375" customWidth="1"/>
    <col min="4" max="7" width="14.140625" customWidth="1"/>
  </cols>
  <sheetData>
    <row r="2" spans="2:7" ht="18.75" x14ac:dyDescent="0.3">
      <c r="B2" s="537" t="s">
        <v>1057</v>
      </c>
      <c r="C2" s="537"/>
      <c r="D2" s="537"/>
      <c r="E2" s="537"/>
      <c r="F2" s="537"/>
      <c r="G2" s="537"/>
    </row>
    <row r="3" spans="2:7" x14ac:dyDescent="0.25">
      <c r="B3" s="233"/>
      <c r="C3" s="233"/>
      <c r="D3" s="233"/>
      <c r="E3" s="233"/>
      <c r="F3" s="538" t="s">
        <v>1150</v>
      </c>
      <c r="G3" s="538"/>
    </row>
    <row r="4" spans="2:7" x14ac:dyDescent="0.25">
      <c r="C4" s="233"/>
      <c r="E4" s="233"/>
      <c r="F4" s="233"/>
      <c r="G4" s="233"/>
    </row>
    <row r="5" spans="2:7" x14ac:dyDescent="0.25">
      <c r="B5" s="713" t="s">
        <v>1058</v>
      </c>
      <c r="C5" s="714"/>
      <c r="D5" s="234" t="s">
        <v>2</v>
      </c>
      <c r="E5" s="234" t="s">
        <v>3</v>
      </c>
      <c r="F5" s="234" t="s">
        <v>4</v>
      </c>
      <c r="G5" s="234" t="s">
        <v>36</v>
      </c>
    </row>
    <row r="6" spans="2:7" ht="32.25" customHeight="1" x14ac:dyDescent="0.25">
      <c r="B6" s="715"/>
      <c r="C6" s="716"/>
      <c r="D6" s="719" t="s">
        <v>1059</v>
      </c>
      <c r="E6" s="720"/>
      <c r="F6" s="719" t="s">
        <v>1060</v>
      </c>
      <c r="G6" s="720"/>
    </row>
    <row r="7" spans="2:7" ht="15" customHeight="1" x14ac:dyDescent="0.25">
      <c r="B7" s="717"/>
      <c r="C7" s="718"/>
      <c r="D7" s="482">
        <f>Contents!G7</f>
        <v>44926</v>
      </c>
      <c r="E7" s="481">
        <f>EOMONTH(D7,-12)</f>
        <v>44561</v>
      </c>
      <c r="F7" s="481">
        <f>D7</f>
        <v>44926</v>
      </c>
      <c r="G7" s="481">
        <f>E7</f>
        <v>44561</v>
      </c>
    </row>
    <row r="8" spans="2:7" x14ac:dyDescent="0.25">
      <c r="B8" s="235">
        <v>1</v>
      </c>
      <c r="C8" s="236" t="s">
        <v>1061</v>
      </c>
      <c r="D8" s="239">
        <v>8.5</v>
      </c>
      <c r="E8" s="239">
        <v>10.6</v>
      </c>
      <c r="F8" s="239">
        <v>97.2</v>
      </c>
      <c r="G8" s="239">
        <v>89.4</v>
      </c>
    </row>
    <row r="9" spans="2:7" x14ac:dyDescent="0.25">
      <c r="B9" s="235">
        <v>2</v>
      </c>
      <c r="C9" s="237" t="s">
        <v>1062</v>
      </c>
      <c r="D9" s="239">
        <v>-8.4</v>
      </c>
      <c r="E9" s="239">
        <v>-9.1999999999999993</v>
      </c>
      <c r="F9" s="239">
        <v>-97.2</v>
      </c>
      <c r="G9" s="239">
        <v>-89.4</v>
      </c>
    </row>
    <row r="10" spans="2:7" x14ac:dyDescent="0.25">
      <c r="B10" s="235">
        <v>3</v>
      </c>
      <c r="C10" s="236" t="s">
        <v>1063</v>
      </c>
      <c r="D10" s="239">
        <v>-10.6</v>
      </c>
      <c r="E10" s="239">
        <v>-12</v>
      </c>
      <c r="F10" s="240"/>
      <c r="G10" s="240"/>
    </row>
    <row r="11" spans="2:7" x14ac:dyDescent="0.25">
      <c r="B11" s="235">
        <v>4</v>
      </c>
      <c r="C11" s="236" t="s">
        <v>1064</v>
      </c>
      <c r="D11" s="239">
        <v>12.4</v>
      </c>
      <c r="E11" s="239">
        <v>14.7</v>
      </c>
      <c r="F11" s="240"/>
      <c r="G11" s="240"/>
    </row>
    <row r="12" spans="2:7" x14ac:dyDescent="0.25">
      <c r="B12" s="235">
        <v>5</v>
      </c>
      <c r="C12" s="236" t="s">
        <v>1065</v>
      </c>
      <c r="D12" s="239">
        <v>14.7</v>
      </c>
      <c r="E12" s="239">
        <v>17.600000000000001</v>
      </c>
      <c r="F12" s="240"/>
      <c r="G12" s="240"/>
    </row>
    <row r="13" spans="2:7" x14ac:dyDescent="0.25">
      <c r="B13" s="238">
        <v>6</v>
      </c>
      <c r="C13" s="236" t="s">
        <v>1066</v>
      </c>
      <c r="D13" s="239">
        <v>-14.9</v>
      </c>
      <c r="E13" s="239">
        <v>-5.4359740072365756</v>
      </c>
      <c r="F13" s="240"/>
      <c r="G13" s="240"/>
    </row>
  </sheetData>
  <mergeCells count="5">
    <mergeCell ref="B5:C7"/>
    <mergeCell ref="D6:E6"/>
    <mergeCell ref="F6:G6"/>
    <mergeCell ref="F3:G3"/>
    <mergeCell ref="B2:G2"/>
  </mergeCells>
  <hyperlinks>
    <hyperlink ref="F3" location="Oversikt!A1" display="Tilbake" xr:uid="{FF6F8AD9-EE51-4022-9CE7-E9C27946CBBC}"/>
    <hyperlink ref="F3:G3" location="Contents!A1" display="Back to contents page" xr:uid="{1B0629C5-1051-48B4-9840-CC46926D16E3}"/>
  </hyperlinks>
  <pageMargins left="0.7" right="0.7" top="0.75" bottom="0.75" header="0.3" footer="0.3"/>
  <pageSetup paperSize="9" orientation="landscape"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F70AB-CD13-4C69-9637-1C294DB5F1F4}">
  <sheetPr>
    <pageSetUpPr fitToPage="1"/>
  </sheetPr>
  <dimension ref="B2:I24"/>
  <sheetViews>
    <sheetView showGridLines="0" zoomScale="80" zoomScaleNormal="80" workbookViewId="0">
      <selection activeCell="E63" sqref="E63"/>
    </sheetView>
  </sheetViews>
  <sheetFormatPr baseColWidth="10" defaultRowHeight="15" x14ac:dyDescent="0.25"/>
  <cols>
    <col min="1" max="1" width="3.85546875" customWidth="1"/>
    <col min="3" max="3" width="70.85546875" style="6" customWidth="1"/>
    <col min="4" max="4" width="27.5703125" customWidth="1"/>
    <col min="5" max="5" width="23.7109375" customWidth="1"/>
    <col min="6" max="6" width="11.28515625" customWidth="1"/>
    <col min="7" max="9" width="11.42578125" customWidth="1"/>
  </cols>
  <sheetData>
    <row r="2" spans="2:9" ht="18.75" x14ac:dyDescent="0.3">
      <c r="B2" s="537" t="s">
        <v>1316</v>
      </c>
      <c r="C2" s="537"/>
      <c r="D2" s="537"/>
      <c r="E2" s="537"/>
    </row>
    <row r="3" spans="2:9" ht="15.75" x14ac:dyDescent="0.25">
      <c r="B3" s="242"/>
      <c r="C3" s="241"/>
      <c r="E3" s="276" t="s">
        <v>1150</v>
      </c>
      <c r="G3" s="244"/>
      <c r="H3" s="244"/>
    </row>
    <row r="4" spans="2:9" ht="15.75" x14ac:dyDescent="0.25">
      <c r="B4" s="446"/>
      <c r="C4" s="447"/>
      <c r="E4" s="245"/>
      <c r="F4" s="245"/>
      <c r="G4" s="245"/>
      <c r="H4" s="245"/>
      <c r="I4" s="243"/>
    </row>
    <row r="5" spans="2:9" ht="45" x14ac:dyDescent="0.25">
      <c r="B5" s="462"/>
      <c r="C5" s="448"/>
      <c r="D5" s="477" t="s">
        <v>1072</v>
      </c>
    </row>
    <row r="6" spans="2:9" x14ac:dyDescent="0.25">
      <c r="B6" s="462"/>
      <c r="C6" s="448"/>
      <c r="D6" s="449" t="s">
        <v>2</v>
      </c>
    </row>
    <row r="7" spans="2:9" x14ac:dyDescent="0.25">
      <c r="B7" s="463"/>
      <c r="C7" s="450"/>
      <c r="D7" s="478">
        <f>Contents!G7</f>
        <v>44926</v>
      </c>
    </row>
    <row r="8" spans="2:9" ht="15.75" customHeight="1" x14ac:dyDescent="0.25">
      <c r="B8" s="451" t="s">
        <v>1073</v>
      </c>
      <c r="C8" s="452"/>
      <c r="D8" s="453"/>
    </row>
    <row r="9" spans="2:9" x14ac:dyDescent="0.25">
      <c r="B9" s="454" t="s">
        <v>98</v>
      </c>
      <c r="C9" s="455" t="s">
        <v>1074</v>
      </c>
      <c r="D9" s="456">
        <v>7950</v>
      </c>
    </row>
    <row r="10" spans="2:9" x14ac:dyDescent="0.25">
      <c r="B10" s="454" t="s">
        <v>1075</v>
      </c>
      <c r="C10" s="455" t="s">
        <v>1076</v>
      </c>
      <c r="D10" s="456">
        <v>3825</v>
      </c>
    </row>
    <row r="11" spans="2:9" x14ac:dyDescent="0.25">
      <c r="B11" s="454" t="s">
        <v>1077</v>
      </c>
      <c r="C11" s="455" t="s">
        <v>1078</v>
      </c>
      <c r="D11" s="456">
        <v>13623</v>
      </c>
    </row>
    <row r="12" spans="2:9" x14ac:dyDescent="0.25">
      <c r="B12" s="454" t="s">
        <v>1079</v>
      </c>
      <c r="C12" s="455" t="s">
        <v>1080</v>
      </c>
      <c r="D12" s="457">
        <v>0.58360000000000001</v>
      </c>
    </row>
    <row r="13" spans="2:9" x14ac:dyDescent="0.25">
      <c r="B13" s="454" t="s">
        <v>178</v>
      </c>
      <c r="C13" s="455" t="s">
        <v>1076</v>
      </c>
      <c r="D13" s="458">
        <v>0.28079999999999999</v>
      </c>
    </row>
    <row r="14" spans="2:9" x14ac:dyDescent="0.25">
      <c r="B14" s="454" t="s">
        <v>1081</v>
      </c>
      <c r="C14" s="455" t="s">
        <v>1082</v>
      </c>
      <c r="D14" s="459">
        <v>42853</v>
      </c>
    </row>
    <row r="15" spans="2:9" ht="30" x14ac:dyDescent="0.25">
      <c r="B15" s="454" t="s">
        <v>1083</v>
      </c>
      <c r="C15" s="455" t="s">
        <v>1084</v>
      </c>
      <c r="D15" s="457">
        <v>0.1855</v>
      </c>
    </row>
    <row r="16" spans="2:9" x14ac:dyDescent="0.25">
      <c r="B16" s="454" t="s">
        <v>182</v>
      </c>
      <c r="C16" s="455" t="s">
        <v>1085</v>
      </c>
      <c r="D16" s="458">
        <v>8.9300000000000004E-2</v>
      </c>
    </row>
    <row r="17" spans="2:4" ht="30" x14ac:dyDescent="0.25">
      <c r="B17" s="454" t="s">
        <v>1086</v>
      </c>
      <c r="C17" s="455" t="s">
        <v>1087</v>
      </c>
      <c r="D17" s="460"/>
    </row>
    <row r="18" spans="2:4" ht="45" x14ac:dyDescent="0.25">
      <c r="B18" s="454" t="s">
        <v>1088</v>
      </c>
      <c r="C18" s="455" t="s">
        <v>1089</v>
      </c>
      <c r="D18" s="460"/>
    </row>
    <row r="19" spans="2:4" ht="75" x14ac:dyDescent="0.25">
      <c r="B19" s="454" t="s">
        <v>1090</v>
      </c>
      <c r="C19" s="455" t="s">
        <v>1091</v>
      </c>
      <c r="D19" s="460"/>
    </row>
    <row r="20" spans="2:4" ht="15.75" customHeight="1" x14ac:dyDescent="0.25">
      <c r="B20" s="451" t="s">
        <v>1072</v>
      </c>
      <c r="C20" s="452"/>
      <c r="D20" s="453"/>
    </row>
    <row r="21" spans="2:4" ht="30" x14ac:dyDescent="0.25">
      <c r="B21" s="454" t="s">
        <v>457</v>
      </c>
      <c r="C21" s="455" t="s">
        <v>1092</v>
      </c>
      <c r="D21" s="461"/>
    </row>
    <row r="22" spans="2:4" x14ac:dyDescent="0.25">
      <c r="B22" s="454" t="s">
        <v>459</v>
      </c>
      <c r="C22" s="455" t="s">
        <v>1093</v>
      </c>
      <c r="D22" s="461"/>
    </row>
    <row r="23" spans="2:4" x14ac:dyDescent="0.25">
      <c r="B23" s="454" t="s">
        <v>461</v>
      </c>
      <c r="C23" s="455" t="s">
        <v>1094</v>
      </c>
      <c r="D23" s="461"/>
    </row>
    <row r="24" spans="2:4" x14ac:dyDescent="0.25">
      <c r="B24" s="454" t="s">
        <v>463</v>
      </c>
      <c r="C24" s="455" t="s">
        <v>1095</v>
      </c>
      <c r="D24" s="461"/>
    </row>
  </sheetData>
  <mergeCells count="1">
    <mergeCell ref="B2:E2"/>
  </mergeCells>
  <hyperlinks>
    <hyperlink ref="E3" location="Contents!A1" display="Back to contents page" xr:uid="{E4FDF613-FF7C-4654-B2F9-EFC985C4D313}"/>
  </hyperlinks>
  <pageMargins left="0.7" right="0.7" top="0.75" bottom="0.75" header="0.3" footer="0.3"/>
  <pageSetup paperSize="9" scale="94" orientation="landscape"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F24AD-122C-4074-A16A-DE9B8BAC684A}">
  <sheetPr>
    <pageSetUpPr fitToPage="1"/>
  </sheetPr>
  <dimension ref="B1:H51"/>
  <sheetViews>
    <sheetView showGridLines="0" zoomScale="80" zoomScaleNormal="80" workbookViewId="0">
      <selection activeCell="D4" sqref="D4"/>
    </sheetView>
  </sheetViews>
  <sheetFormatPr baseColWidth="10" defaultRowHeight="15" x14ac:dyDescent="0.25"/>
  <cols>
    <col min="1" max="1" width="3.85546875" customWidth="1"/>
    <col min="3" max="3" width="92.85546875" style="6" customWidth="1"/>
    <col min="4" max="4" width="26.140625" customWidth="1"/>
    <col min="5" max="5" width="25.5703125" customWidth="1"/>
    <col min="6" max="6" width="22.7109375" customWidth="1"/>
  </cols>
  <sheetData>
    <row r="1" spans="2:8" x14ac:dyDescent="0.25">
      <c r="E1" s="1"/>
    </row>
    <row r="2" spans="2:8" ht="18.75" x14ac:dyDescent="0.3">
      <c r="B2" s="537" t="s">
        <v>1096</v>
      </c>
      <c r="C2" s="537"/>
      <c r="D2" s="537"/>
      <c r="E2" s="1"/>
    </row>
    <row r="3" spans="2:8" x14ac:dyDescent="0.25">
      <c r="D3" s="276" t="s">
        <v>1150</v>
      </c>
    </row>
    <row r="4" spans="2:8" x14ac:dyDescent="0.25">
      <c r="D4" s="499">
        <f>Contents!G7</f>
        <v>44926</v>
      </c>
      <c r="H4" s="232"/>
    </row>
    <row r="5" spans="2:8" x14ac:dyDescent="0.25">
      <c r="D5" s="437" t="s">
        <v>2</v>
      </c>
    </row>
    <row r="6" spans="2:8" ht="45" x14ac:dyDescent="0.25">
      <c r="B6" s="438"/>
      <c r="D6" s="117" t="s">
        <v>1072</v>
      </c>
    </row>
    <row r="7" spans="2:8" ht="15.75" customHeight="1" x14ac:dyDescent="0.25">
      <c r="B7" s="724" t="s">
        <v>1097</v>
      </c>
      <c r="C7" s="725"/>
      <c r="D7" s="726"/>
    </row>
    <row r="8" spans="2:8" x14ac:dyDescent="0.25">
      <c r="B8" s="15">
        <v>1</v>
      </c>
      <c r="C8" s="113" t="s">
        <v>1098</v>
      </c>
      <c r="D8" s="9">
        <v>2175</v>
      </c>
    </row>
    <row r="9" spans="2:8" x14ac:dyDescent="0.25">
      <c r="B9" s="15">
        <v>2</v>
      </c>
      <c r="C9" s="113" t="s">
        <v>1099</v>
      </c>
      <c r="D9" s="9">
        <v>350</v>
      </c>
    </row>
    <row r="10" spans="2:8" x14ac:dyDescent="0.25">
      <c r="B10" s="439">
        <v>3</v>
      </c>
      <c r="C10" s="440" t="s">
        <v>1100</v>
      </c>
      <c r="D10" s="440"/>
    </row>
    <row r="11" spans="2:8" x14ac:dyDescent="0.25">
      <c r="B11" s="439">
        <v>4</v>
      </c>
      <c r="C11" s="440" t="s">
        <v>1100</v>
      </c>
      <c r="D11" s="440"/>
    </row>
    <row r="12" spans="2:8" x14ac:dyDescent="0.25">
      <c r="B12" s="439">
        <v>5</v>
      </c>
      <c r="C12" s="440" t="s">
        <v>1100</v>
      </c>
      <c r="D12" s="440"/>
    </row>
    <row r="13" spans="2:8" x14ac:dyDescent="0.25">
      <c r="B13" s="15">
        <v>6</v>
      </c>
      <c r="C13" s="113" t="s">
        <v>1101</v>
      </c>
      <c r="D13" s="9">
        <v>400</v>
      </c>
    </row>
    <row r="14" spans="2:8" x14ac:dyDescent="0.25">
      <c r="B14" s="439">
        <v>7</v>
      </c>
      <c r="C14" s="440" t="s">
        <v>1100</v>
      </c>
      <c r="D14" s="441"/>
    </row>
    <row r="15" spans="2:8" x14ac:dyDescent="0.25">
      <c r="B15" s="439">
        <v>8</v>
      </c>
      <c r="C15" s="440" t="s">
        <v>1100</v>
      </c>
      <c r="D15" s="441"/>
    </row>
    <row r="16" spans="2:8" x14ac:dyDescent="0.25">
      <c r="B16" s="15">
        <v>11</v>
      </c>
      <c r="C16" s="122" t="s">
        <v>1102</v>
      </c>
      <c r="D16" s="9">
        <v>2925</v>
      </c>
    </row>
    <row r="17" spans="2:6" ht="15.75" customHeight="1" x14ac:dyDescent="0.25">
      <c r="B17" s="724" t="s">
        <v>1130</v>
      </c>
      <c r="C17" s="725"/>
      <c r="D17" s="726"/>
    </row>
    <row r="18" spans="2:6" ht="30" x14ac:dyDescent="0.25">
      <c r="B18" s="15">
        <v>12</v>
      </c>
      <c r="C18" s="122" t="s">
        <v>1131</v>
      </c>
      <c r="D18" s="9">
        <v>900</v>
      </c>
    </row>
    <row r="19" spans="2:6" ht="30" x14ac:dyDescent="0.25">
      <c r="B19" s="15" t="s">
        <v>1103</v>
      </c>
      <c r="C19" s="122" t="s">
        <v>1104</v>
      </c>
      <c r="D19" s="9">
        <v>0</v>
      </c>
    </row>
    <row r="20" spans="2:6" ht="30" x14ac:dyDescent="0.25">
      <c r="B20" s="45" t="s">
        <v>1105</v>
      </c>
      <c r="C20" s="122" t="s">
        <v>1106</v>
      </c>
      <c r="D20" s="9">
        <v>0</v>
      </c>
    </row>
    <row r="21" spans="2:6" ht="30" x14ac:dyDescent="0.25">
      <c r="B21" s="45" t="s">
        <v>1107</v>
      </c>
      <c r="C21" s="442" t="s">
        <v>1108</v>
      </c>
      <c r="D21" s="9">
        <v>0</v>
      </c>
    </row>
    <row r="22" spans="2:6" x14ac:dyDescent="0.25">
      <c r="B22" s="15">
        <v>13</v>
      </c>
      <c r="C22" s="442" t="s">
        <v>1109</v>
      </c>
      <c r="D22" s="9">
        <v>0</v>
      </c>
    </row>
    <row r="23" spans="2:6" ht="30" x14ac:dyDescent="0.25">
      <c r="B23" s="45" t="s">
        <v>866</v>
      </c>
      <c r="C23" s="122" t="s">
        <v>1110</v>
      </c>
      <c r="D23" s="9">
        <v>0</v>
      </c>
    </row>
    <row r="24" spans="2:6" ht="30" x14ac:dyDescent="0.25">
      <c r="B24" s="15">
        <v>14</v>
      </c>
      <c r="C24" s="122" t="s">
        <v>1132</v>
      </c>
      <c r="D24" s="9">
        <v>0</v>
      </c>
    </row>
    <row r="25" spans="2:6" x14ac:dyDescent="0.25">
      <c r="B25" s="439">
        <v>15</v>
      </c>
      <c r="C25" s="440" t="s">
        <v>1100</v>
      </c>
      <c r="D25" s="443"/>
    </row>
    <row r="26" spans="2:6" x14ac:dyDescent="0.25">
      <c r="B26" s="439">
        <v>16</v>
      </c>
      <c r="C26" s="440" t="s">
        <v>1100</v>
      </c>
      <c r="D26" s="443"/>
    </row>
    <row r="27" spans="2:6" x14ac:dyDescent="0.25">
      <c r="B27" s="15">
        <v>17</v>
      </c>
      <c r="C27" s="113" t="s">
        <v>1111</v>
      </c>
      <c r="D27" s="9">
        <v>5025</v>
      </c>
    </row>
    <row r="28" spans="2:6" x14ac:dyDescent="0.25">
      <c r="B28" s="45" t="s">
        <v>387</v>
      </c>
      <c r="C28" s="113" t="s">
        <v>1112</v>
      </c>
      <c r="D28" s="9">
        <v>900</v>
      </c>
    </row>
    <row r="29" spans="2:6" ht="15.75" customHeight="1" x14ac:dyDescent="0.25">
      <c r="B29" s="548" t="s">
        <v>1113</v>
      </c>
      <c r="C29" s="549"/>
      <c r="D29" s="549"/>
    </row>
    <row r="30" spans="2:6" x14ac:dyDescent="0.25">
      <c r="B30" s="15">
        <v>18</v>
      </c>
      <c r="C30" s="122" t="s">
        <v>1114</v>
      </c>
      <c r="D30" s="9">
        <v>7950</v>
      </c>
    </row>
    <row r="31" spans="2:6" x14ac:dyDescent="0.25">
      <c r="B31" s="15">
        <v>19</v>
      </c>
      <c r="C31" s="122" t="s">
        <v>1115</v>
      </c>
      <c r="D31" s="444"/>
      <c r="F31" t="s">
        <v>35</v>
      </c>
    </row>
    <row r="32" spans="2:6" x14ac:dyDescent="0.25">
      <c r="B32" s="15">
        <v>20</v>
      </c>
      <c r="C32" s="122" t="s">
        <v>1116</v>
      </c>
      <c r="D32" s="444"/>
    </row>
    <row r="33" spans="2:4" x14ac:dyDescent="0.25">
      <c r="B33" s="439">
        <v>21</v>
      </c>
      <c r="C33" s="440" t="s">
        <v>1100</v>
      </c>
      <c r="D33" s="445"/>
    </row>
    <row r="34" spans="2:4" x14ac:dyDescent="0.25">
      <c r="B34" s="15">
        <v>22</v>
      </c>
      <c r="C34" s="122" t="s">
        <v>1117</v>
      </c>
      <c r="D34" s="9">
        <v>7950</v>
      </c>
    </row>
    <row r="35" spans="2:4" x14ac:dyDescent="0.25">
      <c r="B35" s="45" t="s">
        <v>396</v>
      </c>
      <c r="C35" s="122" t="s">
        <v>1118</v>
      </c>
      <c r="D35" s="9">
        <v>3015</v>
      </c>
    </row>
    <row r="36" spans="2:4" ht="15.75" customHeight="1" x14ac:dyDescent="0.25">
      <c r="B36" s="548" t="s">
        <v>1119</v>
      </c>
      <c r="C36" s="549"/>
      <c r="D36" s="550"/>
    </row>
    <row r="37" spans="2:4" x14ac:dyDescent="0.25">
      <c r="B37" s="15">
        <v>23</v>
      </c>
      <c r="C37" s="122" t="s">
        <v>1032</v>
      </c>
      <c r="D37" s="9">
        <v>13623</v>
      </c>
    </row>
    <row r="38" spans="2:4" x14ac:dyDescent="0.25">
      <c r="B38" s="15">
        <v>24</v>
      </c>
      <c r="C38" s="122" t="s">
        <v>1041</v>
      </c>
      <c r="D38" s="9">
        <v>42853</v>
      </c>
    </row>
    <row r="39" spans="2:4" ht="15.75" customHeight="1" x14ac:dyDescent="0.25">
      <c r="B39" s="721" t="s">
        <v>1120</v>
      </c>
      <c r="C39" s="722"/>
      <c r="D39" s="723"/>
    </row>
    <row r="40" spans="2:4" x14ac:dyDescent="0.25">
      <c r="B40" s="15">
        <v>25</v>
      </c>
      <c r="C40" s="122" t="s">
        <v>1121</v>
      </c>
      <c r="D40" s="380">
        <v>0.58360000000000001</v>
      </c>
    </row>
    <row r="41" spans="2:4" x14ac:dyDescent="0.25">
      <c r="B41" s="45" t="s">
        <v>210</v>
      </c>
      <c r="C41" s="122" t="s">
        <v>1118</v>
      </c>
      <c r="D41" s="380">
        <v>0.28079999999999999</v>
      </c>
    </row>
    <row r="42" spans="2:4" x14ac:dyDescent="0.25">
      <c r="B42" s="15">
        <v>26</v>
      </c>
      <c r="C42" s="122" t="s">
        <v>1122</v>
      </c>
      <c r="D42" s="380">
        <v>0.1855</v>
      </c>
    </row>
    <row r="43" spans="2:4" x14ac:dyDescent="0.25">
      <c r="B43" s="45" t="s">
        <v>426</v>
      </c>
      <c r="C43" s="122" t="s">
        <v>1118</v>
      </c>
      <c r="D43" s="380">
        <v>8.9300000000000004E-2</v>
      </c>
    </row>
    <row r="44" spans="2:4" x14ac:dyDescent="0.25">
      <c r="B44" s="15">
        <v>27</v>
      </c>
      <c r="C44" s="113" t="s">
        <v>1133</v>
      </c>
      <c r="D44" s="380">
        <v>4.53E-2</v>
      </c>
    </row>
    <row r="45" spans="2:4" x14ac:dyDescent="0.25">
      <c r="B45" s="15">
        <v>28</v>
      </c>
      <c r="C45" s="113" t="s">
        <v>1123</v>
      </c>
      <c r="D45" s="246"/>
    </row>
    <row r="46" spans="2:4" x14ac:dyDescent="0.25">
      <c r="B46" s="15">
        <v>29</v>
      </c>
      <c r="C46" s="215" t="s">
        <v>268</v>
      </c>
      <c r="D46" s="246"/>
    </row>
    <row r="47" spans="2:4" x14ac:dyDescent="0.25">
      <c r="B47" s="15">
        <v>30</v>
      </c>
      <c r="C47" s="215" t="s">
        <v>1124</v>
      </c>
      <c r="D47" s="246"/>
    </row>
    <row r="48" spans="2:4" x14ac:dyDescent="0.25">
      <c r="B48" s="15">
        <v>31</v>
      </c>
      <c r="C48" s="215" t="s">
        <v>270</v>
      </c>
      <c r="D48" s="246"/>
    </row>
    <row r="49" spans="2:4" ht="30" x14ac:dyDescent="0.25">
      <c r="B49" s="15" t="s">
        <v>1125</v>
      </c>
      <c r="C49" s="215" t="s">
        <v>1126</v>
      </c>
      <c r="D49" s="246"/>
    </row>
    <row r="50" spans="2:4" ht="15.75" customHeight="1" x14ac:dyDescent="0.25">
      <c r="B50" s="721" t="s">
        <v>1127</v>
      </c>
      <c r="C50" s="722"/>
      <c r="D50" s="723"/>
    </row>
    <row r="51" spans="2:4" x14ac:dyDescent="0.25">
      <c r="B51" s="15" t="s">
        <v>1128</v>
      </c>
      <c r="C51" s="113" t="s">
        <v>1129</v>
      </c>
      <c r="D51" s="444"/>
    </row>
  </sheetData>
  <mergeCells count="7">
    <mergeCell ref="B39:D39"/>
    <mergeCell ref="B50:D50"/>
    <mergeCell ref="B2:D2"/>
    <mergeCell ref="B29:D29"/>
    <mergeCell ref="B7:D7"/>
    <mergeCell ref="B17:D17"/>
    <mergeCell ref="B36:D36"/>
  </mergeCells>
  <hyperlinks>
    <hyperlink ref="D3" location="Contents!A1" display="Back to contents page" xr:uid="{2BE935FA-2EC0-4930-A9CB-B5D16B9A0A09}"/>
  </hyperlinks>
  <pageMargins left="0.7" right="0.7" top="0.75" bottom="0.75" header="0.3" footer="0.3"/>
  <pageSetup paperSize="9" scale="65" orientation="portrait"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18E48-D6C5-40E6-98ED-783834367252}">
  <sheetPr>
    <pageSetUpPr fitToPage="1"/>
  </sheetPr>
  <dimension ref="B2:K23"/>
  <sheetViews>
    <sheetView showGridLines="0" zoomScale="80" zoomScaleNormal="80" workbookViewId="0">
      <selection activeCell="I3" sqref="I3:K3"/>
    </sheetView>
  </sheetViews>
  <sheetFormatPr baseColWidth="10" defaultRowHeight="15" x14ac:dyDescent="0.25"/>
  <cols>
    <col min="1" max="1" width="4" customWidth="1"/>
    <col min="3" max="3" width="25.42578125" customWidth="1"/>
    <col min="4" max="10" width="17.28515625" customWidth="1"/>
  </cols>
  <sheetData>
    <row r="2" spans="2:11" ht="18.75" x14ac:dyDescent="0.3">
      <c r="B2" s="537" t="s">
        <v>1317</v>
      </c>
      <c r="C2" s="537"/>
      <c r="D2" s="537"/>
      <c r="E2" s="537"/>
      <c r="F2" s="537"/>
      <c r="G2" s="537"/>
      <c r="H2" s="537"/>
      <c r="I2" s="537"/>
      <c r="J2" s="537"/>
      <c r="K2" s="537"/>
    </row>
    <row r="3" spans="2:11" ht="15" customHeight="1" x14ac:dyDescent="0.25">
      <c r="B3" s="249"/>
      <c r="C3" s="253"/>
      <c r="D3" s="125"/>
      <c r="E3" s="125"/>
      <c r="F3" s="125"/>
      <c r="G3" s="125"/>
      <c r="I3" s="538" t="s">
        <v>1150</v>
      </c>
      <c r="J3" s="538"/>
      <c r="K3" s="538"/>
    </row>
    <row r="4" spans="2:11" ht="15.75" x14ac:dyDescent="0.25">
      <c r="B4" s="248"/>
      <c r="C4" s="248"/>
      <c r="D4" s="384">
        <f>Contents!G7</f>
        <v>44926</v>
      </c>
      <c r="E4" s="248"/>
      <c r="F4" s="248"/>
      <c r="G4" s="248"/>
      <c r="H4" s="249"/>
    </row>
    <row r="5" spans="2:11" ht="15" customHeight="1" x14ac:dyDescent="0.25">
      <c r="B5" s="435"/>
      <c r="C5" s="381"/>
      <c r="D5" s="254" t="s">
        <v>1134</v>
      </c>
      <c r="E5" s="254"/>
      <c r="F5" s="254"/>
      <c r="G5" s="254"/>
      <c r="H5" s="254"/>
      <c r="I5" s="254"/>
      <c r="J5" s="254"/>
      <c r="K5" s="727" t="s">
        <v>1287</v>
      </c>
    </row>
    <row r="6" spans="2:11" x14ac:dyDescent="0.25">
      <c r="B6" s="435"/>
      <c r="C6" s="381"/>
      <c r="D6" s="254">
        <v>1</v>
      </c>
      <c r="E6" s="254">
        <v>2</v>
      </c>
      <c r="F6" s="254">
        <v>3</v>
      </c>
      <c r="G6" s="254">
        <v>4</v>
      </c>
      <c r="H6" s="254">
        <v>5</v>
      </c>
      <c r="I6" s="254">
        <v>6</v>
      </c>
      <c r="J6" s="254">
        <v>7</v>
      </c>
      <c r="K6" s="728"/>
    </row>
    <row r="7" spans="2:11" x14ac:dyDescent="0.25">
      <c r="B7" s="436"/>
      <c r="C7" s="382"/>
      <c r="D7" s="383" t="s">
        <v>1135</v>
      </c>
      <c r="E7" s="254"/>
      <c r="F7" s="254"/>
      <c r="G7" s="254"/>
      <c r="H7" s="254"/>
      <c r="I7" s="254"/>
      <c r="J7" s="383" t="s">
        <v>1136</v>
      </c>
      <c r="K7" s="729"/>
    </row>
    <row r="8" spans="2:11" ht="45" x14ac:dyDescent="0.25">
      <c r="B8" s="383">
        <v>1</v>
      </c>
      <c r="C8" s="213" t="s">
        <v>1146</v>
      </c>
      <c r="D8" s="9" t="s">
        <v>1280</v>
      </c>
      <c r="E8" s="9" t="s">
        <v>1281</v>
      </c>
      <c r="F8" s="9" t="s">
        <v>1282</v>
      </c>
      <c r="G8" s="9" t="s">
        <v>1283</v>
      </c>
      <c r="H8" s="9" t="s">
        <v>1284</v>
      </c>
      <c r="I8" s="9" t="s">
        <v>1285</v>
      </c>
      <c r="J8" s="9" t="s">
        <v>1286</v>
      </c>
      <c r="K8" s="247"/>
    </row>
    <row r="9" spans="2:11" x14ac:dyDescent="0.25">
      <c r="B9" s="383">
        <v>2</v>
      </c>
      <c r="C9" s="213" t="s">
        <v>1143</v>
      </c>
      <c r="D9" s="311">
        <v>3436</v>
      </c>
      <c r="E9" s="311">
        <v>350</v>
      </c>
      <c r="F9" s="311">
        <v>400</v>
      </c>
      <c r="G9" s="311">
        <v>900</v>
      </c>
      <c r="H9" s="311">
        <v>5180</v>
      </c>
      <c r="I9" s="311">
        <v>6758</v>
      </c>
      <c r="J9" s="311">
        <v>10116</v>
      </c>
      <c r="K9" s="386">
        <f>SUM(D9:J9)</f>
        <v>27140</v>
      </c>
    </row>
    <row r="10" spans="2:11" x14ac:dyDescent="0.25">
      <c r="B10" s="383">
        <v>3</v>
      </c>
      <c r="C10" s="213" t="s">
        <v>1137</v>
      </c>
      <c r="D10" s="311">
        <v>0</v>
      </c>
      <c r="E10" s="311">
        <v>0</v>
      </c>
      <c r="F10" s="311"/>
      <c r="G10" s="311"/>
      <c r="H10" s="311"/>
      <c r="I10" s="311"/>
      <c r="J10" s="311">
        <f>+J9</f>
        <v>10116</v>
      </c>
      <c r="K10" s="386">
        <f t="shared" ref="K10:K17" si="0">SUM(D10:J10)</f>
        <v>10116</v>
      </c>
    </row>
    <row r="11" spans="2:11" ht="30" x14ac:dyDescent="0.25">
      <c r="B11" s="383">
        <v>4</v>
      </c>
      <c r="C11" s="213" t="s">
        <v>1138</v>
      </c>
      <c r="D11" s="311">
        <v>3436</v>
      </c>
      <c r="E11" s="311">
        <v>350</v>
      </c>
      <c r="F11" s="311">
        <v>400</v>
      </c>
      <c r="G11" s="311">
        <v>900</v>
      </c>
      <c r="H11" s="311">
        <v>5180</v>
      </c>
      <c r="I11" s="311">
        <v>6758</v>
      </c>
      <c r="J11" s="311"/>
      <c r="K11" s="386">
        <f t="shared" si="0"/>
        <v>17024</v>
      </c>
    </row>
    <row r="12" spans="2:11" ht="75" x14ac:dyDescent="0.25">
      <c r="B12" s="383">
        <v>5</v>
      </c>
      <c r="C12" s="213" t="s">
        <v>1144</v>
      </c>
      <c r="D12" s="311">
        <v>3436</v>
      </c>
      <c r="E12" s="311">
        <v>350</v>
      </c>
      <c r="F12" s="311">
        <v>400</v>
      </c>
      <c r="G12" s="311">
        <v>900</v>
      </c>
      <c r="H12" s="311">
        <v>4125</v>
      </c>
      <c r="I12" s="311"/>
      <c r="J12" s="311"/>
      <c r="K12" s="386">
        <f t="shared" si="0"/>
        <v>9211</v>
      </c>
    </row>
    <row r="13" spans="2:11" ht="30" x14ac:dyDescent="0.25">
      <c r="B13" s="383">
        <v>6</v>
      </c>
      <c r="C13" s="213" t="s">
        <v>1139</v>
      </c>
      <c r="D13" s="311"/>
      <c r="E13" s="311"/>
      <c r="F13" s="311"/>
      <c r="G13" s="311"/>
      <c r="H13" s="311">
        <v>1700</v>
      </c>
      <c r="I13" s="311"/>
      <c r="J13" s="311"/>
      <c r="K13" s="386">
        <f t="shared" si="0"/>
        <v>1700</v>
      </c>
    </row>
    <row r="14" spans="2:11" ht="30" x14ac:dyDescent="0.25">
      <c r="B14" s="383">
        <v>7</v>
      </c>
      <c r="C14" s="213" t="s">
        <v>1140</v>
      </c>
      <c r="D14" s="311"/>
      <c r="E14" s="311"/>
      <c r="F14" s="311"/>
      <c r="G14" s="311">
        <v>400</v>
      </c>
      <c r="H14" s="311">
        <v>1275</v>
      </c>
      <c r="I14" s="311"/>
      <c r="J14" s="311"/>
      <c r="K14" s="386">
        <f t="shared" si="0"/>
        <v>1675</v>
      </c>
    </row>
    <row r="15" spans="2:11" ht="30" x14ac:dyDescent="0.25">
      <c r="B15" s="383">
        <v>8</v>
      </c>
      <c r="C15" s="213" t="s">
        <v>1141</v>
      </c>
      <c r="D15" s="311"/>
      <c r="E15" s="311">
        <v>350</v>
      </c>
      <c r="F15" s="311">
        <v>400</v>
      </c>
      <c r="G15" s="311">
        <v>500</v>
      </c>
      <c r="H15" s="311">
        <v>1150</v>
      </c>
      <c r="I15" s="311"/>
      <c r="J15" s="311"/>
      <c r="K15" s="386">
        <f t="shared" si="0"/>
        <v>2400</v>
      </c>
    </row>
    <row r="16" spans="2:11" ht="45" x14ac:dyDescent="0.25">
      <c r="B16" s="383">
        <v>9</v>
      </c>
      <c r="C16" s="213" t="s">
        <v>1142</v>
      </c>
      <c r="D16" s="311"/>
      <c r="E16" s="311"/>
      <c r="F16" s="311"/>
      <c r="G16" s="311"/>
      <c r="H16" s="311"/>
      <c r="I16" s="311"/>
      <c r="J16" s="311"/>
      <c r="K16" s="386">
        <f t="shared" si="0"/>
        <v>0</v>
      </c>
    </row>
    <row r="17" spans="2:11" x14ac:dyDescent="0.25">
      <c r="B17" s="383">
        <v>10</v>
      </c>
      <c r="C17" s="213" t="s">
        <v>1145</v>
      </c>
      <c r="D17" s="311">
        <v>3436</v>
      </c>
      <c r="E17" s="311"/>
      <c r="F17" s="311"/>
      <c r="G17" s="311"/>
      <c r="H17" s="311"/>
      <c r="I17" s="311"/>
      <c r="J17" s="311"/>
      <c r="K17" s="386">
        <f t="shared" si="0"/>
        <v>3436</v>
      </c>
    </row>
    <row r="18" spans="2:11" x14ac:dyDescent="0.25">
      <c r="B18" s="252"/>
      <c r="C18" s="198"/>
      <c r="D18" s="250"/>
      <c r="E18" s="250"/>
      <c r="F18" s="250"/>
      <c r="G18" s="250"/>
      <c r="H18" s="250"/>
    </row>
    <row r="19" spans="2:11" x14ac:dyDescent="0.25">
      <c r="C19" s="251"/>
    </row>
    <row r="23" spans="2:11" ht="15" customHeight="1" x14ac:dyDescent="0.25"/>
  </sheetData>
  <mergeCells count="3">
    <mergeCell ref="I3:K3"/>
    <mergeCell ref="B2:K2"/>
    <mergeCell ref="K5:K7"/>
  </mergeCells>
  <hyperlinks>
    <hyperlink ref="I3" location="Oversikt!A1" display="Tilbake til oversikt" xr:uid="{15B3D386-F3B8-4362-9D77-EDC6A4FF7BFC}"/>
    <hyperlink ref="I3:K3" location="Contents!A1" display="Back to contents page" xr:uid="{8EB08EDE-EF5F-4044-87C4-607775C46335}"/>
  </hyperlinks>
  <pageMargins left="0.7" right="0.7" top="0.75" bottom="0.75" header="0.3" footer="0.3"/>
  <pageSetup paperSize="9" scale="7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E6D2E-3588-44F6-99AF-8CB70E50F4DC}">
  <sheetPr>
    <pageSetUpPr fitToPage="1"/>
  </sheetPr>
  <dimension ref="B2:J35"/>
  <sheetViews>
    <sheetView showGridLines="0" zoomScale="80" zoomScaleNormal="80" workbookViewId="0">
      <selection activeCell="H12" sqref="H12"/>
    </sheetView>
  </sheetViews>
  <sheetFormatPr baseColWidth="10" defaultRowHeight="15" x14ac:dyDescent="0.25"/>
  <cols>
    <col min="1" max="1" width="4" customWidth="1"/>
    <col min="2" max="2" width="9.5703125" customWidth="1"/>
    <col min="3" max="3" width="65.7109375" style="6" customWidth="1"/>
    <col min="4" max="5" width="22.28515625" customWidth="1"/>
    <col min="6" max="6" width="19.140625" customWidth="1"/>
    <col min="7" max="7" width="16.28515625" customWidth="1"/>
    <col min="8" max="8" width="19.5703125" customWidth="1"/>
    <col min="9" max="9" width="19.42578125" customWidth="1"/>
    <col min="10" max="10" width="25.7109375" customWidth="1"/>
  </cols>
  <sheetData>
    <row r="2" spans="2:10" ht="18.75" x14ac:dyDescent="0.3">
      <c r="B2" s="537" t="s">
        <v>1171</v>
      </c>
      <c r="C2" s="537"/>
      <c r="D2" s="537"/>
      <c r="E2" s="537"/>
      <c r="F2" s="537"/>
      <c r="G2" s="537"/>
      <c r="H2" s="537"/>
      <c r="I2" s="537"/>
      <c r="J2" s="537"/>
    </row>
    <row r="3" spans="2:10" x14ac:dyDescent="0.25">
      <c r="J3" s="276" t="s">
        <v>1150</v>
      </c>
    </row>
    <row r="4" spans="2:10" x14ac:dyDescent="0.25">
      <c r="D4" s="499">
        <f>Contents!G7</f>
        <v>44926</v>
      </c>
      <c r="J4" s="232"/>
    </row>
    <row r="5" spans="2:10" x14ac:dyDescent="0.25">
      <c r="D5" s="17" t="s">
        <v>2</v>
      </c>
      <c r="E5" s="17" t="s">
        <v>3</v>
      </c>
      <c r="F5" s="17" t="s">
        <v>4</v>
      </c>
      <c r="G5" s="17" t="s">
        <v>36</v>
      </c>
      <c r="H5" s="17" t="s">
        <v>37</v>
      </c>
      <c r="I5" s="17" t="s">
        <v>85</v>
      </c>
      <c r="J5" s="17" t="s">
        <v>86</v>
      </c>
    </row>
    <row r="6" spans="2:10" x14ac:dyDescent="0.25">
      <c r="C6" s="6" t="s">
        <v>35</v>
      </c>
      <c r="D6" s="551" t="s">
        <v>87</v>
      </c>
      <c r="E6" s="551" t="s">
        <v>88</v>
      </c>
      <c r="F6" s="551" t="s">
        <v>89</v>
      </c>
      <c r="G6" s="551"/>
      <c r="H6" s="551"/>
      <c r="I6" s="551"/>
      <c r="J6" s="551"/>
    </row>
    <row r="7" spans="2:10" ht="45" x14ac:dyDescent="0.25">
      <c r="D7" s="551"/>
      <c r="E7" s="551"/>
      <c r="F7" s="17" t="s">
        <v>90</v>
      </c>
      <c r="G7" s="17" t="s">
        <v>91</v>
      </c>
      <c r="H7" s="17" t="s">
        <v>92</v>
      </c>
      <c r="I7" s="17" t="s">
        <v>93</v>
      </c>
      <c r="J7" s="17" t="s">
        <v>94</v>
      </c>
    </row>
    <row r="8" spans="2:10" ht="30" x14ac:dyDescent="0.25">
      <c r="B8" s="18"/>
      <c r="C8" s="127" t="s">
        <v>95</v>
      </c>
      <c r="D8" s="291"/>
      <c r="E8" s="292"/>
      <c r="F8" s="292"/>
      <c r="G8" s="292"/>
      <c r="H8" s="292"/>
      <c r="I8" s="292"/>
      <c r="J8" s="292"/>
    </row>
    <row r="9" spans="2:10" x14ac:dyDescent="0.25">
      <c r="B9" s="15">
        <v>1</v>
      </c>
      <c r="C9" s="126" t="s">
        <v>99</v>
      </c>
      <c r="D9" s="298">
        <v>486.42168299999997</v>
      </c>
      <c r="E9" s="299">
        <v>486.42168299999997</v>
      </c>
      <c r="F9" s="299">
        <v>486.42168299999997</v>
      </c>
      <c r="G9" s="299" t="s">
        <v>1155</v>
      </c>
      <c r="H9" s="302"/>
      <c r="I9" s="303"/>
      <c r="J9" s="303"/>
    </row>
    <row r="10" spans="2:10" x14ac:dyDescent="0.25">
      <c r="B10" s="15">
        <v>2</v>
      </c>
      <c r="C10" s="126" t="s">
        <v>100</v>
      </c>
      <c r="D10" s="298">
        <v>16.096616000000001</v>
      </c>
      <c r="E10" s="299">
        <v>16.096616000000001</v>
      </c>
      <c r="F10" s="299">
        <v>16.096616000000001</v>
      </c>
      <c r="G10" s="299" t="s">
        <v>1155</v>
      </c>
      <c r="H10" s="302"/>
      <c r="I10" s="303"/>
      <c r="J10" s="303"/>
    </row>
    <row r="11" spans="2:10" x14ac:dyDescent="0.25">
      <c r="B11" s="15">
        <v>3</v>
      </c>
      <c r="C11" s="126" t="s">
        <v>101</v>
      </c>
      <c r="D11" s="298">
        <v>36800.214076999997</v>
      </c>
      <c r="E11" s="299">
        <v>36800.214076999997</v>
      </c>
      <c r="F11" s="299">
        <v>36800.214076999997</v>
      </c>
      <c r="G11" s="299" t="s">
        <v>1155</v>
      </c>
      <c r="H11" s="302"/>
      <c r="I11" s="303"/>
      <c r="J11" s="303"/>
    </row>
    <row r="12" spans="2:10" x14ac:dyDescent="0.25">
      <c r="B12" s="15">
        <f>B11+1</f>
        <v>4</v>
      </c>
      <c r="C12" s="126" t="s">
        <v>102</v>
      </c>
      <c r="D12" s="298">
        <v>5635.2743829999999</v>
      </c>
      <c r="E12" s="299">
        <v>5635.2743829999999</v>
      </c>
      <c r="F12" s="299">
        <v>5635.2743829999999</v>
      </c>
      <c r="G12" s="299" t="s">
        <v>1155</v>
      </c>
      <c r="H12" s="302"/>
      <c r="I12" s="303"/>
      <c r="J12" s="303"/>
    </row>
    <row r="13" spans="2:10" x14ac:dyDescent="0.25">
      <c r="B13" s="15">
        <f t="shared" ref="B13:B21" si="0">B12+1</f>
        <v>5</v>
      </c>
      <c r="C13" s="126" t="s">
        <v>103</v>
      </c>
      <c r="D13" s="298">
        <v>796.02760000000001</v>
      </c>
      <c r="E13" s="299">
        <v>796.02760000000001</v>
      </c>
      <c r="F13" s="299">
        <v>796.02760000000001</v>
      </c>
      <c r="G13" s="299" t="s">
        <v>1155</v>
      </c>
      <c r="H13" s="302"/>
      <c r="I13" s="303"/>
      <c r="J13" s="303"/>
    </row>
    <row r="14" spans="2:10" x14ac:dyDescent="0.25">
      <c r="B14" s="15">
        <f t="shared" si="0"/>
        <v>6</v>
      </c>
      <c r="C14" s="126" t="s">
        <v>104</v>
      </c>
      <c r="D14" s="298">
        <v>44.375174000000001</v>
      </c>
      <c r="E14" s="299">
        <v>44.375174000000001</v>
      </c>
      <c r="F14" s="299" t="s">
        <v>1155</v>
      </c>
      <c r="G14" s="299">
        <v>44.375174000000001</v>
      </c>
      <c r="H14" s="302"/>
      <c r="I14" s="303"/>
      <c r="J14" s="303"/>
    </row>
    <row r="15" spans="2:10" x14ac:dyDescent="0.25">
      <c r="B15" s="15">
        <f t="shared" si="0"/>
        <v>7</v>
      </c>
      <c r="C15" s="126" t="s">
        <v>1165</v>
      </c>
      <c r="D15" s="301" t="s">
        <v>1155</v>
      </c>
      <c r="E15" s="302" t="s">
        <v>1155</v>
      </c>
      <c r="F15" s="302" t="s">
        <v>1155</v>
      </c>
      <c r="G15" s="302" t="s">
        <v>1155</v>
      </c>
      <c r="H15" s="302"/>
      <c r="I15" s="303"/>
      <c r="J15" s="303"/>
    </row>
    <row r="16" spans="2:10" x14ac:dyDescent="0.25">
      <c r="B16" s="15">
        <f t="shared" si="0"/>
        <v>8</v>
      </c>
      <c r="C16" s="126" t="s">
        <v>105</v>
      </c>
      <c r="D16" s="301">
        <v>11.394159999999999</v>
      </c>
      <c r="E16" s="302">
        <v>11.394159999999999</v>
      </c>
      <c r="F16" s="302">
        <v>11.394159999999999</v>
      </c>
      <c r="G16" s="302" t="s">
        <v>1155</v>
      </c>
      <c r="H16" s="302"/>
      <c r="I16" s="303"/>
      <c r="J16" s="303"/>
    </row>
    <row r="17" spans="2:10" x14ac:dyDescent="0.25">
      <c r="B17" s="15">
        <f t="shared" si="0"/>
        <v>9</v>
      </c>
      <c r="C17" s="126" t="s">
        <v>1166</v>
      </c>
      <c r="D17" s="298">
        <v>33.937638999999997</v>
      </c>
      <c r="E17" s="299">
        <v>33.937638999999997</v>
      </c>
      <c r="F17" s="299">
        <v>33.937638999999997</v>
      </c>
      <c r="G17" s="299" t="s">
        <v>1155</v>
      </c>
      <c r="H17" s="302"/>
      <c r="I17" s="303"/>
      <c r="J17" s="303"/>
    </row>
    <row r="18" spans="2:10" x14ac:dyDescent="0.25">
      <c r="B18" s="15">
        <f t="shared" si="0"/>
        <v>10</v>
      </c>
      <c r="C18" s="126" t="s">
        <v>106</v>
      </c>
      <c r="D18" s="298">
        <v>120.543459</v>
      </c>
      <c r="E18" s="299">
        <v>120.543459</v>
      </c>
      <c r="F18" s="299">
        <v>120.543459</v>
      </c>
      <c r="G18" s="299" t="s">
        <v>1155</v>
      </c>
      <c r="H18" s="302"/>
      <c r="I18" s="303"/>
      <c r="J18" s="303"/>
    </row>
    <row r="19" spans="2:10" x14ac:dyDescent="0.25">
      <c r="B19" s="15">
        <f t="shared" si="0"/>
        <v>11</v>
      </c>
      <c r="C19" s="126" t="s">
        <v>107</v>
      </c>
      <c r="D19" s="298">
        <v>41.118333999999997</v>
      </c>
      <c r="E19" s="299">
        <v>41.118333999999997</v>
      </c>
      <c r="F19" s="299">
        <v>41.118333999999997</v>
      </c>
      <c r="G19" s="299" t="s">
        <v>1155</v>
      </c>
      <c r="H19" s="302"/>
      <c r="I19" s="303"/>
      <c r="J19" s="303"/>
    </row>
    <row r="20" spans="2:10" x14ac:dyDescent="0.25">
      <c r="B20" s="15">
        <f t="shared" si="0"/>
        <v>12</v>
      </c>
      <c r="C20" s="126" t="s">
        <v>108</v>
      </c>
      <c r="D20" s="298">
        <v>83.850005999999993</v>
      </c>
      <c r="E20" s="299">
        <v>83.850005999999993</v>
      </c>
      <c r="F20" s="299">
        <v>83.850005999999993</v>
      </c>
      <c r="G20" s="299" t="s">
        <v>1155</v>
      </c>
      <c r="H20" s="302"/>
      <c r="I20" s="303"/>
      <c r="J20" s="303"/>
    </row>
    <row r="21" spans="2:10" x14ac:dyDescent="0.25">
      <c r="B21" s="15">
        <f t="shared" si="0"/>
        <v>13</v>
      </c>
      <c r="C21" s="126" t="s">
        <v>109</v>
      </c>
      <c r="D21" s="298">
        <v>9.1561679999999992</v>
      </c>
      <c r="E21" s="299">
        <v>9.1561679999999992</v>
      </c>
      <c r="F21" s="299">
        <v>9.1561679999999992</v>
      </c>
      <c r="G21" s="299" t="s">
        <v>1155</v>
      </c>
      <c r="H21" s="302"/>
      <c r="I21" s="303"/>
      <c r="J21" s="303"/>
    </row>
    <row r="22" spans="2:10" x14ac:dyDescent="0.25">
      <c r="B22" s="19"/>
      <c r="C22" s="20" t="s">
        <v>96</v>
      </c>
      <c r="D22" s="304">
        <v>44078.409298999999</v>
      </c>
      <c r="E22" s="305">
        <v>44078.409298999999</v>
      </c>
      <c r="F22" s="305">
        <v>44034.034124999998</v>
      </c>
      <c r="G22" s="305">
        <v>44.375174000000001</v>
      </c>
      <c r="H22" s="302"/>
      <c r="I22" s="303"/>
      <c r="J22" s="303"/>
    </row>
    <row r="23" spans="2:10" x14ac:dyDescent="0.25">
      <c r="B23" s="15"/>
      <c r="C23" s="126"/>
      <c r="D23" s="295"/>
      <c r="E23" s="293"/>
      <c r="F23" s="293"/>
      <c r="G23" s="293"/>
      <c r="H23" s="293"/>
      <c r="I23" s="294"/>
      <c r="J23" s="294"/>
    </row>
    <row r="24" spans="2:10" ht="30" x14ac:dyDescent="0.25">
      <c r="B24" s="15"/>
      <c r="C24" s="127" t="s">
        <v>97</v>
      </c>
      <c r="D24" s="291"/>
      <c r="E24" s="292"/>
      <c r="F24" s="292"/>
      <c r="G24" s="292"/>
      <c r="H24" s="292"/>
      <c r="I24" s="292"/>
      <c r="J24" s="292"/>
    </row>
    <row r="25" spans="2:10" x14ac:dyDescent="0.25">
      <c r="B25" s="296" t="s">
        <v>98</v>
      </c>
      <c r="C25" s="126" t="s">
        <v>111</v>
      </c>
      <c r="D25" s="298">
        <v>274.05034799999999</v>
      </c>
      <c r="E25" s="299">
        <v>274.05034799999999</v>
      </c>
      <c r="F25" s="299" t="s">
        <v>1155</v>
      </c>
      <c r="G25" s="299" t="s">
        <v>1155</v>
      </c>
      <c r="H25" s="299" t="s">
        <v>1155</v>
      </c>
      <c r="I25" s="300" t="s">
        <v>1155</v>
      </c>
      <c r="J25" s="300">
        <v>274.05034799999999</v>
      </c>
    </row>
    <row r="26" spans="2:10" x14ac:dyDescent="0.25">
      <c r="B26" s="15">
        <v>2</v>
      </c>
      <c r="C26" s="126" t="s">
        <v>112</v>
      </c>
      <c r="D26" s="298">
        <v>15761.344142</v>
      </c>
      <c r="E26" s="299">
        <v>15761.344142</v>
      </c>
      <c r="F26" s="299" t="s">
        <v>1155</v>
      </c>
      <c r="G26" s="299" t="s">
        <v>1155</v>
      </c>
      <c r="H26" s="299" t="s">
        <v>1155</v>
      </c>
      <c r="I26" s="300" t="s">
        <v>1155</v>
      </c>
      <c r="J26" s="300">
        <v>15761.344142</v>
      </c>
    </row>
    <row r="27" spans="2:10" x14ac:dyDescent="0.25">
      <c r="B27" s="15">
        <v>3</v>
      </c>
      <c r="C27" s="126" t="s">
        <v>104</v>
      </c>
      <c r="D27" s="298">
        <v>131.741739</v>
      </c>
      <c r="E27" s="299">
        <v>131.741739</v>
      </c>
      <c r="F27" s="299" t="s">
        <v>1155</v>
      </c>
      <c r="G27" s="299" t="s">
        <v>1155</v>
      </c>
      <c r="H27" s="299" t="s">
        <v>1155</v>
      </c>
      <c r="I27" s="300" t="s">
        <v>1155</v>
      </c>
      <c r="J27" s="300">
        <v>131.741739</v>
      </c>
    </row>
    <row r="28" spans="2:10" x14ac:dyDescent="0.25">
      <c r="B28" s="15">
        <f>B27+1</f>
        <v>4</v>
      </c>
      <c r="C28" s="126" t="s">
        <v>113</v>
      </c>
      <c r="D28" s="298">
        <v>22271.832944999998</v>
      </c>
      <c r="E28" s="299">
        <v>22271.832944999998</v>
      </c>
      <c r="F28" s="299" t="s">
        <v>1155</v>
      </c>
      <c r="G28" s="299" t="s">
        <v>1155</v>
      </c>
      <c r="H28" s="299" t="s">
        <v>1155</v>
      </c>
      <c r="I28" s="300" t="s">
        <v>1155</v>
      </c>
      <c r="J28" s="300">
        <v>22271.832944999998</v>
      </c>
    </row>
    <row r="29" spans="2:10" x14ac:dyDescent="0.25">
      <c r="B29" s="15">
        <f t="shared" ref="B29:B34" si="1">B28+1</f>
        <v>5</v>
      </c>
      <c r="C29" s="297" t="s">
        <v>114</v>
      </c>
      <c r="D29" s="301">
        <v>289.78328299999998</v>
      </c>
      <c r="E29" s="302">
        <v>289.78328299999998</v>
      </c>
      <c r="F29" s="302" t="s">
        <v>1155</v>
      </c>
      <c r="G29" s="302" t="s">
        <v>1155</v>
      </c>
      <c r="H29" s="302" t="s">
        <v>1155</v>
      </c>
      <c r="I29" s="303" t="s">
        <v>1155</v>
      </c>
      <c r="J29" s="303">
        <v>289.78328299999998</v>
      </c>
    </row>
    <row r="30" spans="2:10" x14ac:dyDescent="0.25">
      <c r="B30" s="15">
        <f t="shared" si="1"/>
        <v>6</v>
      </c>
      <c r="C30" s="126" t="s">
        <v>115</v>
      </c>
      <c r="D30" s="298">
        <v>38.719892000000002</v>
      </c>
      <c r="E30" s="299">
        <v>38.719892000000002</v>
      </c>
      <c r="F30" s="299" t="s">
        <v>1155</v>
      </c>
      <c r="G30" s="299" t="s">
        <v>1155</v>
      </c>
      <c r="H30" s="299" t="s">
        <v>1155</v>
      </c>
      <c r="I30" s="300" t="s">
        <v>1155</v>
      </c>
      <c r="J30" s="300">
        <v>38.719892000000002</v>
      </c>
    </row>
    <row r="31" spans="2:10" x14ac:dyDescent="0.25">
      <c r="B31" s="15">
        <f t="shared" si="1"/>
        <v>7</v>
      </c>
      <c r="C31" s="126" t="s">
        <v>116</v>
      </c>
      <c r="D31" s="298">
        <v>54.047441999999997</v>
      </c>
      <c r="E31" s="299">
        <v>54.047441999999997</v>
      </c>
      <c r="F31" s="299" t="s">
        <v>1155</v>
      </c>
      <c r="G31" s="299" t="s">
        <v>1155</v>
      </c>
      <c r="H31" s="299" t="s">
        <v>1155</v>
      </c>
      <c r="I31" s="300" t="s">
        <v>1155</v>
      </c>
      <c r="J31" s="300">
        <v>54.047441999999997</v>
      </c>
    </row>
    <row r="32" spans="2:10" x14ac:dyDescent="0.25">
      <c r="B32" s="15">
        <f t="shared" si="1"/>
        <v>8</v>
      </c>
      <c r="C32" s="126" t="s">
        <v>117</v>
      </c>
      <c r="D32" s="298">
        <v>1.438652</v>
      </c>
      <c r="E32" s="299">
        <v>1.438652</v>
      </c>
      <c r="F32" s="299" t="s">
        <v>1155</v>
      </c>
      <c r="G32" s="299" t="s">
        <v>1155</v>
      </c>
      <c r="H32" s="299" t="s">
        <v>1155</v>
      </c>
      <c r="I32" s="300" t="s">
        <v>1155</v>
      </c>
      <c r="J32" s="300">
        <v>1.438652</v>
      </c>
    </row>
    <row r="33" spans="2:10" x14ac:dyDescent="0.25">
      <c r="B33" s="15">
        <f t="shared" si="1"/>
        <v>9</v>
      </c>
      <c r="C33" s="126" t="s">
        <v>118</v>
      </c>
      <c r="D33" s="298">
        <v>42.226492999999998</v>
      </c>
      <c r="E33" s="299">
        <v>42.226492999999998</v>
      </c>
      <c r="F33" s="299" t="s">
        <v>1155</v>
      </c>
      <c r="G33" s="299" t="s">
        <v>1155</v>
      </c>
      <c r="H33" s="299" t="s">
        <v>1155</v>
      </c>
      <c r="I33" s="300" t="s">
        <v>1155</v>
      </c>
      <c r="J33" s="300">
        <v>42.226492999999998</v>
      </c>
    </row>
    <row r="34" spans="2:10" x14ac:dyDescent="0.25">
      <c r="B34" s="15">
        <f t="shared" si="1"/>
        <v>10</v>
      </c>
      <c r="C34" s="126" t="s">
        <v>119</v>
      </c>
      <c r="D34" s="298">
        <v>420.91170099999999</v>
      </c>
      <c r="E34" s="299">
        <v>420.91170099999999</v>
      </c>
      <c r="F34" s="299" t="s">
        <v>1155</v>
      </c>
      <c r="G34" s="299" t="s">
        <v>1155</v>
      </c>
      <c r="H34" s="299" t="s">
        <v>1155</v>
      </c>
      <c r="I34" s="300" t="s">
        <v>1155</v>
      </c>
      <c r="J34" s="300">
        <v>420.91170099999999</v>
      </c>
    </row>
    <row r="35" spans="2:10" x14ac:dyDescent="0.25">
      <c r="B35" s="15"/>
      <c r="C35" s="20" t="s">
        <v>1170</v>
      </c>
      <c r="D35" s="304">
        <v>39286.096637000002</v>
      </c>
      <c r="E35" s="305">
        <v>39286.096637000002</v>
      </c>
      <c r="F35" s="305" t="s">
        <v>1155</v>
      </c>
      <c r="G35" s="305" t="s">
        <v>1155</v>
      </c>
      <c r="H35" s="305" t="s">
        <v>1155</v>
      </c>
      <c r="I35" s="306" t="s">
        <v>1155</v>
      </c>
      <c r="J35" s="306">
        <v>39286.096637000002</v>
      </c>
    </row>
  </sheetData>
  <mergeCells count="4">
    <mergeCell ref="D6:D7"/>
    <mergeCell ref="E6:E7"/>
    <mergeCell ref="F6:J6"/>
    <mergeCell ref="B2:J2"/>
  </mergeCells>
  <hyperlinks>
    <hyperlink ref="J3" location="Contents!A1" display="Back to contents page" xr:uid="{3597207C-DE3D-494D-B644-3BD8792322D5}"/>
  </hyperlinks>
  <pageMargins left="0.7" right="0.7" top="0.75" bottom="0.75" header="0.3" footer="0.3"/>
  <pageSetup paperSize="9" scale="58"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61332-E0B6-4FE3-97E5-7B139202B668}">
  <sheetPr>
    <pageSetUpPr fitToPage="1"/>
  </sheetPr>
  <dimension ref="B2:H19"/>
  <sheetViews>
    <sheetView showGridLines="0" zoomScale="80" zoomScaleNormal="80" workbookViewId="0">
      <selection activeCell="G28" sqref="G28"/>
    </sheetView>
  </sheetViews>
  <sheetFormatPr baseColWidth="10" defaultRowHeight="15" x14ac:dyDescent="0.25"/>
  <cols>
    <col min="1" max="1" width="4.140625" customWidth="1"/>
    <col min="3" max="3" width="76.140625" style="6" customWidth="1"/>
    <col min="4" max="8" width="15.140625" customWidth="1"/>
  </cols>
  <sheetData>
    <row r="2" spans="2:8" ht="18.75" x14ac:dyDescent="0.3">
      <c r="B2" s="537" t="s">
        <v>83</v>
      </c>
      <c r="C2" s="537"/>
      <c r="D2" s="537"/>
      <c r="E2" s="537"/>
      <c r="F2" s="537"/>
      <c r="G2" s="537"/>
      <c r="H2" s="537"/>
    </row>
    <row r="3" spans="2:8" x14ac:dyDescent="0.25">
      <c r="B3" s="18"/>
      <c r="G3" s="538" t="s">
        <v>1150</v>
      </c>
      <c r="H3" s="538"/>
    </row>
    <row r="4" spans="2:8" x14ac:dyDescent="0.25">
      <c r="B4" s="18"/>
      <c r="D4" s="499">
        <f>Contents!G7</f>
        <v>44926</v>
      </c>
    </row>
    <row r="5" spans="2:8" x14ac:dyDescent="0.25">
      <c r="D5" s="17" t="s">
        <v>2</v>
      </c>
      <c r="E5" s="17" t="s">
        <v>3</v>
      </c>
      <c r="F5" s="17" t="s">
        <v>4</v>
      </c>
      <c r="G5" s="17" t="s">
        <v>36</v>
      </c>
      <c r="H5" s="17" t="s">
        <v>37</v>
      </c>
    </row>
    <row r="6" spans="2:8" x14ac:dyDescent="0.25">
      <c r="D6" s="551" t="s">
        <v>34</v>
      </c>
      <c r="E6" s="551" t="s">
        <v>120</v>
      </c>
      <c r="F6" s="551"/>
      <c r="G6" s="551"/>
      <c r="H6" s="551"/>
    </row>
    <row r="7" spans="2:8" ht="30" x14ac:dyDescent="0.25">
      <c r="D7" s="551"/>
      <c r="E7" s="17" t="s">
        <v>121</v>
      </c>
      <c r="F7" s="17" t="s">
        <v>122</v>
      </c>
      <c r="G7" s="23" t="s">
        <v>123</v>
      </c>
      <c r="H7" s="17" t="s">
        <v>124</v>
      </c>
    </row>
    <row r="8" spans="2:8" ht="30" x14ac:dyDescent="0.25">
      <c r="B8" s="24">
        <v>1</v>
      </c>
      <c r="C8" s="20" t="s">
        <v>125</v>
      </c>
      <c r="D8" s="312">
        <v>44078.409298999999</v>
      </c>
      <c r="E8" s="312">
        <v>44034.034124999998</v>
      </c>
      <c r="F8" s="313" t="s">
        <v>1155</v>
      </c>
      <c r="G8" s="314">
        <v>44.375174000000001</v>
      </c>
      <c r="H8" s="314" t="s">
        <v>1155</v>
      </c>
    </row>
    <row r="9" spans="2:8" ht="30" x14ac:dyDescent="0.25">
      <c r="B9" s="24">
        <v>2</v>
      </c>
      <c r="C9" s="20" t="s">
        <v>126</v>
      </c>
      <c r="D9" s="312" t="s">
        <v>1155</v>
      </c>
      <c r="E9" s="312" t="s">
        <v>1155</v>
      </c>
      <c r="F9" s="313" t="s">
        <v>1155</v>
      </c>
      <c r="G9" s="314" t="s">
        <v>1155</v>
      </c>
      <c r="H9" s="314" t="s">
        <v>1155</v>
      </c>
    </row>
    <row r="10" spans="2:8" x14ac:dyDescent="0.25">
      <c r="B10" s="24">
        <v>3</v>
      </c>
      <c r="C10" s="20" t="s">
        <v>127</v>
      </c>
      <c r="D10" s="312">
        <v>44078.409298999999</v>
      </c>
      <c r="E10" s="312">
        <v>44034.034124999998</v>
      </c>
      <c r="F10" s="313" t="s">
        <v>1155</v>
      </c>
      <c r="G10" s="314">
        <v>44.375174000000001</v>
      </c>
      <c r="H10" s="314" t="s">
        <v>1155</v>
      </c>
    </row>
    <row r="11" spans="2:8" x14ac:dyDescent="0.25">
      <c r="B11" s="24">
        <v>4</v>
      </c>
      <c r="C11" s="20" t="s">
        <v>128</v>
      </c>
      <c r="D11" s="312">
        <v>4305.4824947899997</v>
      </c>
      <c r="E11" s="312">
        <v>4305.4824947899997</v>
      </c>
      <c r="F11" s="313" t="s">
        <v>1155</v>
      </c>
      <c r="G11" s="314" t="s">
        <v>1155</v>
      </c>
      <c r="H11" s="310" t="s">
        <v>1155</v>
      </c>
    </row>
    <row r="12" spans="2:8" x14ac:dyDescent="0.25">
      <c r="B12" s="17">
        <v>5</v>
      </c>
      <c r="C12" s="25" t="s">
        <v>129</v>
      </c>
      <c r="D12" s="307" t="s">
        <v>1155</v>
      </c>
      <c r="E12" s="307" t="s">
        <v>1155</v>
      </c>
      <c r="F12" s="308" t="s">
        <v>1155</v>
      </c>
      <c r="G12" s="309" t="s">
        <v>1155</v>
      </c>
      <c r="H12" s="310" t="s">
        <v>1155</v>
      </c>
    </row>
    <row r="13" spans="2:8" x14ac:dyDescent="0.25">
      <c r="B13" s="17">
        <v>6</v>
      </c>
      <c r="C13" s="25" t="s">
        <v>130</v>
      </c>
      <c r="D13" s="307">
        <v>18.235664270000004</v>
      </c>
      <c r="E13" s="307" t="s">
        <v>1155</v>
      </c>
      <c r="F13" s="308" t="s">
        <v>1155</v>
      </c>
      <c r="G13" s="309">
        <v>18.235664270000004</v>
      </c>
      <c r="H13" s="310" t="s">
        <v>1155</v>
      </c>
    </row>
    <row r="14" spans="2:8" x14ac:dyDescent="0.25">
      <c r="B14" s="17">
        <v>7</v>
      </c>
      <c r="C14" s="25" t="s">
        <v>131</v>
      </c>
      <c r="D14" s="309" t="s">
        <v>1155</v>
      </c>
      <c r="E14" s="309" t="s">
        <v>1155</v>
      </c>
      <c r="F14" s="311" t="s">
        <v>1155</v>
      </c>
      <c r="G14" s="309" t="s">
        <v>1155</v>
      </c>
      <c r="H14" s="310" t="s">
        <v>1155</v>
      </c>
    </row>
    <row r="15" spans="2:8" x14ac:dyDescent="0.25">
      <c r="B15" s="17">
        <v>8</v>
      </c>
      <c r="C15" s="25" t="s">
        <v>132</v>
      </c>
      <c r="D15" s="309" t="s">
        <v>1155</v>
      </c>
      <c r="E15" s="309" t="s">
        <v>1155</v>
      </c>
      <c r="F15" s="311" t="s">
        <v>1155</v>
      </c>
      <c r="G15" s="309" t="s">
        <v>1155</v>
      </c>
      <c r="H15" s="310" t="s">
        <v>1155</v>
      </c>
    </row>
    <row r="16" spans="2:8" x14ac:dyDescent="0.25">
      <c r="B16" s="17">
        <v>9</v>
      </c>
      <c r="C16" s="25" t="s">
        <v>133</v>
      </c>
      <c r="D16" s="309">
        <v>-2897.75253359</v>
      </c>
      <c r="E16" s="309">
        <v>-2897.75253359</v>
      </c>
      <c r="F16" s="311" t="s">
        <v>1155</v>
      </c>
      <c r="G16" s="309" t="s">
        <v>1155</v>
      </c>
      <c r="H16" s="310" t="s">
        <v>1155</v>
      </c>
    </row>
    <row r="17" spans="2:8" x14ac:dyDescent="0.25">
      <c r="B17" s="17">
        <v>10</v>
      </c>
      <c r="C17" s="25" t="s">
        <v>134</v>
      </c>
      <c r="D17" s="309" t="s">
        <v>1155</v>
      </c>
      <c r="E17" s="309" t="s">
        <v>1155</v>
      </c>
      <c r="F17" s="311" t="s">
        <v>1155</v>
      </c>
      <c r="G17" s="309" t="s">
        <v>1155</v>
      </c>
      <c r="H17" s="310" t="s">
        <v>1155</v>
      </c>
    </row>
    <row r="18" spans="2:8" x14ac:dyDescent="0.25">
      <c r="B18" s="17">
        <v>11</v>
      </c>
      <c r="C18" s="25" t="s">
        <v>135</v>
      </c>
      <c r="D18" s="309" t="s">
        <v>1155</v>
      </c>
      <c r="E18" s="309" t="s">
        <v>1155</v>
      </c>
      <c r="F18" s="311" t="s">
        <v>1155</v>
      </c>
      <c r="G18" s="309" t="s">
        <v>1155</v>
      </c>
      <c r="H18" s="310" t="s">
        <v>1155</v>
      </c>
    </row>
    <row r="19" spans="2:8" x14ac:dyDescent="0.25">
      <c r="B19" s="24">
        <v>12</v>
      </c>
      <c r="C19" s="20" t="s">
        <v>136</v>
      </c>
      <c r="D19" s="312">
        <v>45504.374924470001</v>
      </c>
      <c r="E19" s="312">
        <v>45441.764086199997</v>
      </c>
      <c r="F19" s="315" t="s">
        <v>1155</v>
      </c>
      <c r="G19" s="314">
        <v>62.610838270000002</v>
      </c>
      <c r="H19" s="314" t="s">
        <v>1155</v>
      </c>
    </row>
  </sheetData>
  <mergeCells count="4">
    <mergeCell ref="D6:D7"/>
    <mergeCell ref="E6:H6"/>
    <mergeCell ref="G3:H3"/>
    <mergeCell ref="B2:H2"/>
  </mergeCells>
  <hyperlinks>
    <hyperlink ref="G3" location="Oversikt!A1" display="Tilbake til oversikt" xr:uid="{8F34D310-1E76-48E3-9759-FDE025D1483B}"/>
    <hyperlink ref="G3:H3" location="Contents!A1" display="Back to contents page" xr:uid="{DB9205D3-8D5D-4E99-80A9-6A53FCF7167A}"/>
  </hyperlinks>
  <pageMargins left="0.7" right="0.7" top="0.75" bottom="0.75" header="0.3" footer="0.3"/>
  <pageSetup paperSize="9" scale="78"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362DA-9046-49DD-986E-A6360F991D7F}">
  <sheetPr>
    <pageSetUpPr fitToPage="1"/>
  </sheetPr>
  <dimension ref="B2:I19"/>
  <sheetViews>
    <sheetView showGridLines="0" zoomScale="80" zoomScaleNormal="80" workbookViewId="0">
      <selection activeCell="G16" sqref="G16"/>
    </sheetView>
  </sheetViews>
  <sheetFormatPr baseColWidth="10" defaultRowHeight="15" x14ac:dyDescent="0.25"/>
  <cols>
    <col min="1" max="1" width="4" customWidth="1"/>
    <col min="2" max="2" width="33" customWidth="1"/>
    <col min="3" max="3" width="18.7109375" customWidth="1"/>
    <col min="4" max="4" width="16.7109375" customWidth="1"/>
    <col min="5" max="5" width="15.5703125" customWidth="1"/>
    <col min="6" max="6" width="11.7109375" customWidth="1"/>
    <col min="7" max="7" width="19.5703125" customWidth="1"/>
    <col min="9" max="9" width="31.140625" customWidth="1"/>
  </cols>
  <sheetData>
    <row r="2" spans="2:9" ht="18.75" x14ac:dyDescent="0.3">
      <c r="B2" s="537" t="s">
        <v>84</v>
      </c>
      <c r="C2" s="537"/>
      <c r="D2" s="537"/>
      <c r="E2" s="537"/>
      <c r="F2" s="537"/>
      <c r="G2" s="537"/>
      <c r="H2" s="537"/>
      <c r="I2" s="537"/>
    </row>
    <row r="3" spans="2:9" x14ac:dyDescent="0.25">
      <c r="I3" s="276" t="s">
        <v>1158</v>
      </c>
    </row>
    <row r="4" spans="2:9" x14ac:dyDescent="0.25">
      <c r="B4" s="499">
        <f>Contents!G7</f>
        <v>44926</v>
      </c>
    </row>
    <row r="5" spans="2:9" x14ac:dyDescent="0.25">
      <c r="B5" s="9" t="s">
        <v>2</v>
      </c>
      <c r="C5" s="15" t="s">
        <v>3</v>
      </c>
      <c r="D5" s="9" t="s">
        <v>4</v>
      </c>
      <c r="E5" s="9" t="s">
        <v>36</v>
      </c>
      <c r="F5" s="9" t="s">
        <v>37</v>
      </c>
      <c r="G5" s="9" t="s">
        <v>85</v>
      </c>
      <c r="H5" s="9" t="s">
        <v>86</v>
      </c>
      <c r="I5" s="15" t="s">
        <v>137</v>
      </c>
    </row>
    <row r="6" spans="2:9" x14ac:dyDescent="0.25">
      <c r="B6" s="552" t="s">
        <v>138</v>
      </c>
      <c r="C6" s="553" t="s">
        <v>139</v>
      </c>
      <c r="D6" s="554" t="s">
        <v>140</v>
      </c>
      <c r="E6" s="555"/>
      <c r="F6" s="555"/>
      <c r="G6" s="555"/>
      <c r="H6" s="556"/>
      <c r="I6" s="16" t="s">
        <v>141</v>
      </c>
    </row>
    <row r="7" spans="2:9" ht="45" x14ac:dyDescent="0.25">
      <c r="B7" s="552"/>
      <c r="C7" s="553"/>
      <c r="D7" s="9" t="s">
        <v>142</v>
      </c>
      <c r="E7" s="9" t="s">
        <v>143</v>
      </c>
      <c r="F7" s="9" t="s">
        <v>144</v>
      </c>
      <c r="G7" s="9" t="s">
        <v>145</v>
      </c>
      <c r="H7" s="9" t="s">
        <v>146</v>
      </c>
      <c r="I7" s="26"/>
    </row>
    <row r="8" spans="2:9" x14ac:dyDescent="0.25">
      <c r="B8" s="27" t="s">
        <v>149</v>
      </c>
      <c r="C8" s="27" t="s">
        <v>142</v>
      </c>
      <c r="D8" s="28" t="s">
        <v>147</v>
      </c>
      <c r="E8" s="29"/>
      <c r="F8" s="29"/>
      <c r="G8" s="29"/>
      <c r="H8" s="29"/>
      <c r="I8" s="27" t="s">
        <v>1349</v>
      </c>
    </row>
    <row r="9" spans="2:9" x14ac:dyDescent="0.25">
      <c r="B9" s="27" t="s">
        <v>150</v>
      </c>
      <c r="C9" s="27" t="s">
        <v>142</v>
      </c>
      <c r="D9" s="28" t="s">
        <v>147</v>
      </c>
      <c r="E9" s="28"/>
      <c r="F9" s="29"/>
      <c r="G9" s="29"/>
      <c r="H9" s="29"/>
      <c r="I9" s="27" t="s">
        <v>1352</v>
      </c>
    </row>
    <row r="10" spans="2:9" x14ac:dyDescent="0.25">
      <c r="B10" s="27" t="s">
        <v>151</v>
      </c>
      <c r="C10" s="27" t="s">
        <v>142</v>
      </c>
      <c r="D10" s="28" t="s">
        <v>147</v>
      </c>
      <c r="E10" s="29"/>
      <c r="F10" s="28"/>
      <c r="G10" s="29"/>
      <c r="H10" s="29"/>
      <c r="I10" s="27" t="s">
        <v>148</v>
      </c>
    </row>
    <row r="11" spans="2:9" x14ac:dyDescent="0.25">
      <c r="B11" s="27" t="s">
        <v>153</v>
      </c>
      <c r="C11" s="27" t="s">
        <v>144</v>
      </c>
      <c r="D11" s="28"/>
      <c r="E11" s="29"/>
      <c r="F11" s="28" t="s">
        <v>147</v>
      </c>
      <c r="G11" s="28"/>
      <c r="H11" s="28"/>
      <c r="I11" s="27" t="s">
        <v>1351</v>
      </c>
    </row>
    <row r="12" spans="2:9" x14ac:dyDescent="0.25">
      <c r="B12" s="27" t="s">
        <v>152</v>
      </c>
      <c r="C12" s="27" t="s">
        <v>144</v>
      </c>
      <c r="D12" s="28"/>
      <c r="E12" s="29"/>
      <c r="F12" s="28" t="s">
        <v>147</v>
      </c>
      <c r="G12" s="29"/>
      <c r="H12" s="29"/>
      <c r="I12" s="27" t="s">
        <v>1351</v>
      </c>
    </row>
    <row r="16" spans="2:9" x14ac:dyDescent="0.25">
      <c r="B16" s="30"/>
    </row>
    <row r="17" spans="2:2" x14ac:dyDescent="0.25">
      <c r="B17" s="30"/>
    </row>
    <row r="19" spans="2:2" x14ac:dyDescent="0.25">
      <c r="B19" s="30"/>
    </row>
  </sheetData>
  <mergeCells count="4">
    <mergeCell ref="B6:B7"/>
    <mergeCell ref="C6:C7"/>
    <mergeCell ref="D6:H6"/>
    <mergeCell ref="B2:I2"/>
  </mergeCells>
  <hyperlinks>
    <hyperlink ref="I3" location="Contents!A1" display="Back to content page" xr:uid="{95CBDDC3-6B66-4176-AA7D-96875A2D1242}"/>
  </hyperlinks>
  <pageMargins left="0.7" right="0.7" top="0.75" bottom="0.75" header="0.3" footer="0.3"/>
  <pageSetup paperSize="9" scale="78"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130EC-DD3E-492D-8370-10FF6BD650E4}">
  <sheetPr>
    <pageSetUpPr fitToPage="1"/>
  </sheetPr>
  <dimension ref="B2:E127"/>
  <sheetViews>
    <sheetView showGridLines="0" zoomScale="80" zoomScaleNormal="80" workbookViewId="0">
      <selection activeCell="E3" sqref="E3"/>
    </sheetView>
  </sheetViews>
  <sheetFormatPr baseColWidth="10" defaultRowHeight="15" outlineLevelRow="1" x14ac:dyDescent="0.25"/>
  <cols>
    <col min="1" max="1" width="4" customWidth="1"/>
    <col min="3" max="3" width="100" style="6" customWidth="1"/>
    <col min="4" max="4" width="23.28515625" style="40" customWidth="1"/>
    <col min="5" max="5" width="22" style="41" customWidth="1"/>
  </cols>
  <sheetData>
    <row r="2" spans="2:5" ht="18.75" x14ac:dyDescent="0.3">
      <c r="B2" s="537" t="s">
        <v>163</v>
      </c>
      <c r="C2" s="537"/>
      <c r="D2" s="537"/>
      <c r="E2" s="537"/>
    </row>
    <row r="3" spans="2:5" ht="14.25" customHeight="1" x14ac:dyDescent="0.3">
      <c r="B3" s="34"/>
      <c r="E3" s="276" t="s">
        <v>1158</v>
      </c>
    </row>
    <row r="4" spans="2:5" ht="14.25" customHeight="1" x14ac:dyDescent="0.3">
      <c r="B4" s="34"/>
      <c r="E4" s="276"/>
    </row>
    <row r="5" spans="2:5" ht="14.25" customHeight="1" x14ac:dyDescent="0.25">
      <c r="B5" s="12"/>
      <c r="D5" s="506">
        <f>Contents!G7</f>
        <v>44926</v>
      </c>
    </row>
    <row r="6" spans="2:5" x14ac:dyDescent="0.25">
      <c r="D6" s="39" t="s">
        <v>167</v>
      </c>
      <c r="E6" s="39" t="s">
        <v>168</v>
      </c>
    </row>
    <row r="7" spans="2:5" ht="89.25" customHeight="1" x14ac:dyDescent="0.25">
      <c r="D7" s="39" t="s">
        <v>169</v>
      </c>
      <c r="E7" s="39" t="s">
        <v>170</v>
      </c>
    </row>
    <row r="8" spans="2:5" x14ac:dyDescent="0.25">
      <c r="B8" s="557" t="s">
        <v>171</v>
      </c>
      <c r="C8" s="558"/>
      <c r="D8" s="558"/>
      <c r="E8" s="559"/>
    </row>
    <row r="9" spans="2:5" x14ac:dyDescent="0.25">
      <c r="B9" s="45">
        <v>1</v>
      </c>
      <c r="C9" s="284" t="s">
        <v>172</v>
      </c>
      <c r="D9" s="278">
        <v>595.08996933999993</v>
      </c>
      <c r="E9" s="279" t="s">
        <v>2</v>
      </c>
    </row>
    <row r="10" spans="2:5" hidden="1" outlineLevel="1" x14ac:dyDescent="0.25">
      <c r="B10" s="45"/>
      <c r="C10" s="284" t="s">
        <v>173</v>
      </c>
      <c r="D10" s="280" t="s">
        <v>1155</v>
      </c>
      <c r="E10" s="281"/>
    </row>
    <row r="11" spans="2:5" hidden="1" outlineLevel="1" x14ac:dyDescent="0.25">
      <c r="B11" s="45"/>
      <c r="C11" s="284" t="s">
        <v>174</v>
      </c>
      <c r="D11" s="280" t="s">
        <v>1155</v>
      </c>
      <c r="E11" s="281"/>
    </row>
    <row r="12" spans="2:5" hidden="1" outlineLevel="1" x14ac:dyDescent="0.25">
      <c r="B12" s="45"/>
      <c r="C12" s="284" t="s">
        <v>175</v>
      </c>
      <c r="D12" s="280" t="s">
        <v>1155</v>
      </c>
      <c r="E12" s="281"/>
    </row>
    <row r="13" spans="2:5" collapsed="1" x14ac:dyDescent="0.25">
      <c r="B13" s="45">
        <v>2</v>
      </c>
      <c r="C13" s="284" t="s">
        <v>176</v>
      </c>
      <c r="D13" s="282">
        <v>3092.9648980000002</v>
      </c>
      <c r="E13" s="279" t="s">
        <v>3</v>
      </c>
    </row>
    <row r="14" spans="2:5" x14ac:dyDescent="0.25">
      <c r="B14" s="45">
        <v>3</v>
      </c>
      <c r="C14" s="284" t="s">
        <v>177</v>
      </c>
      <c r="D14" s="282">
        <v>397.30211800000001</v>
      </c>
      <c r="E14" s="279" t="s">
        <v>4</v>
      </c>
    </row>
    <row r="15" spans="2:5" x14ac:dyDescent="0.25">
      <c r="B15" s="45" t="s">
        <v>178</v>
      </c>
      <c r="C15" s="284" t="s">
        <v>179</v>
      </c>
      <c r="D15" s="280" t="s">
        <v>1155</v>
      </c>
      <c r="E15" s="281"/>
    </row>
    <row r="16" spans="2:5" ht="30" x14ac:dyDescent="0.25">
      <c r="B16" s="45">
        <v>4</v>
      </c>
      <c r="C16" s="284" t="s">
        <v>180</v>
      </c>
      <c r="D16" s="280" t="s">
        <v>1155</v>
      </c>
      <c r="E16" s="281"/>
    </row>
    <row r="17" spans="2:5" x14ac:dyDescent="0.25">
      <c r="B17" s="45">
        <v>5</v>
      </c>
      <c r="C17" s="284" t="s">
        <v>181</v>
      </c>
      <c r="D17" s="278" t="s">
        <v>1155</v>
      </c>
      <c r="E17" s="279"/>
    </row>
    <row r="18" spans="2:5" x14ac:dyDescent="0.25">
      <c r="B18" s="45" t="s">
        <v>182</v>
      </c>
      <c r="C18" s="284" t="s">
        <v>183</v>
      </c>
      <c r="D18" s="278">
        <v>78.480923260000012</v>
      </c>
      <c r="E18" s="279" t="s">
        <v>36</v>
      </c>
    </row>
    <row r="19" spans="2:5" x14ac:dyDescent="0.25">
      <c r="B19" s="157">
        <v>6</v>
      </c>
      <c r="C19" s="285" t="s">
        <v>184</v>
      </c>
      <c r="D19" s="283">
        <v>4163.8379086000004</v>
      </c>
      <c r="E19" s="39"/>
    </row>
    <row r="20" spans="2:5" x14ac:dyDescent="0.25">
      <c r="B20" s="560" t="s">
        <v>185</v>
      </c>
      <c r="C20" s="561"/>
      <c r="D20" s="561"/>
      <c r="E20" s="562"/>
    </row>
    <row r="21" spans="2:5" x14ac:dyDescent="0.25">
      <c r="B21" s="45">
        <v>7</v>
      </c>
      <c r="C21" s="284" t="s">
        <v>186</v>
      </c>
      <c r="D21" s="278">
        <v>-6.9029672</v>
      </c>
      <c r="E21" s="13" t="s">
        <v>1154</v>
      </c>
    </row>
    <row r="22" spans="2:5" x14ac:dyDescent="0.25">
      <c r="B22" s="45">
        <v>8</v>
      </c>
      <c r="C22" s="284" t="s">
        <v>187</v>
      </c>
      <c r="D22" s="278">
        <v>-261.21154185</v>
      </c>
      <c r="E22" s="279" t="s">
        <v>37</v>
      </c>
    </row>
    <row r="23" spans="2:5" x14ac:dyDescent="0.25">
      <c r="B23" s="45">
        <v>9</v>
      </c>
      <c r="C23" s="284" t="s">
        <v>188</v>
      </c>
      <c r="D23" s="280" t="s">
        <v>1155</v>
      </c>
      <c r="E23" s="281"/>
    </row>
    <row r="24" spans="2:5" ht="30" x14ac:dyDescent="0.25">
      <c r="B24" s="45">
        <v>10</v>
      </c>
      <c r="C24" s="284" t="s">
        <v>189</v>
      </c>
      <c r="D24" s="278" t="s">
        <v>1155</v>
      </c>
      <c r="E24" s="279" t="s">
        <v>296</v>
      </c>
    </row>
    <row r="25" spans="2:5" ht="30" x14ac:dyDescent="0.25">
      <c r="B25" s="45">
        <v>11</v>
      </c>
      <c r="C25" s="284" t="s">
        <v>190</v>
      </c>
      <c r="D25" s="278" t="s">
        <v>1155</v>
      </c>
      <c r="E25" s="279"/>
    </row>
    <row r="26" spans="2:5" x14ac:dyDescent="0.25">
      <c r="B26" s="45">
        <v>12</v>
      </c>
      <c r="C26" s="284" t="s">
        <v>191</v>
      </c>
      <c r="D26" s="280" t="s">
        <v>1155</v>
      </c>
      <c r="E26" s="281"/>
    </row>
    <row r="27" spans="2:5" x14ac:dyDescent="0.25">
      <c r="B27" s="45">
        <v>13</v>
      </c>
      <c r="C27" s="284" t="s">
        <v>192</v>
      </c>
      <c r="D27" s="278" t="s">
        <v>1155</v>
      </c>
      <c r="E27" s="279"/>
    </row>
    <row r="28" spans="2:5" ht="15" customHeight="1" x14ac:dyDescent="0.25">
      <c r="B28" s="45">
        <v>14</v>
      </c>
      <c r="C28" s="284" t="s">
        <v>193</v>
      </c>
      <c r="D28" s="278" t="s">
        <v>1155</v>
      </c>
      <c r="E28" s="279"/>
    </row>
    <row r="29" spans="2:5" x14ac:dyDescent="0.25">
      <c r="B29" s="45">
        <v>15</v>
      </c>
      <c r="C29" s="284" t="s">
        <v>194</v>
      </c>
      <c r="D29" s="278" t="s">
        <v>1155</v>
      </c>
      <c r="E29" s="279"/>
    </row>
    <row r="30" spans="2:5" x14ac:dyDescent="0.25">
      <c r="B30" s="45">
        <v>16</v>
      </c>
      <c r="C30" s="284" t="s">
        <v>195</v>
      </c>
      <c r="D30" s="278" t="s">
        <v>1155</v>
      </c>
      <c r="E30" s="279"/>
    </row>
    <row r="31" spans="2:5" ht="45" x14ac:dyDescent="0.25">
      <c r="B31" s="45">
        <v>17</v>
      </c>
      <c r="C31" s="284" t="s">
        <v>196</v>
      </c>
      <c r="D31" s="278" t="s">
        <v>1155</v>
      </c>
      <c r="E31" s="279"/>
    </row>
    <row r="32" spans="2:5" ht="45" x14ac:dyDescent="0.25">
      <c r="B32" s="45">
        <v>18</v>
      </c>
      <c r="C32" s="284" t="s">
        <v>197</v>
      </c>
      <c r="D32" s="278" t="s">
        <v>1155</v>
      </c>
      <c r="E32" s="279"/>
    </row>
    <row r="33" spans="2:5" ht="45" x14ac:dyDescent="0.25">
      <c r="B33" s="45">
        <v>19</v>
      </c>
      <c r="C33" s="284" t="s">
        <v>198</v>
      </c>
      <c r="D33" s="278" t="s">
        <v>1155</v>
      </c>
      <c r="E33" s="279"/>
    </row>
    <row r="34" spans="2:5" x14ac:dyDescent="0.25">
      <c r="B34" s="45">
        <v>20</v>
      </c>
      <c r="C34" s="284" t="s">
        <v>188</v>
      </c>
      <c r="D34" s="280" t="s">
        <v>1155</v>
      </c>
      <c r="E34" s="281"/>
    </row>
    <row r="35" spans="2:5" ht="30" x14ac:dyDescent="0.25">
      <c r="B35" s="45" t="s">
        <v>199</v>
      </c>
      <c r="C35" s="284" t="s">
        <v>200</v>
      </c>
      <c r="D35" s="278" t="s">
        <v>1155</v>
      </c>
      <c r="E35" s="279"/>
    </row>
    <row r="36" spans="2:5" x14ac:dyDescent="0.25">
      <c r="B36" s="45" t="s">
        <v>201</v>
      </c>
      <c r="C36" s="284" t="s">
        <v>202</v>
      </c>
      <c r="D36" s="280" t="s">
        <v>1155</v>
      </c>
      <c r="E36" s="281"/>
    </row>
    <row r="37" spans="2:5" x14ac:dyDescent="0.25">
      <c r="B37" s="45" t="s">
        <v>203</v>
      </c>
      <c r="C37" s="4" t="s">
        <v>204</v>
      </c>
      <c r="D37" s="278" t="s">
        <v>1155</v>
      </c>
      <c r="E37" s="279"/>
    </row>
    <row r="38" spans="2:5" x14ac:dyDescent="0.25">
      <c r="B38" s="45" t="s">
        <v>205</v>
      </c>
      <c r="C38" s="284" t="s">
        <v>206</v>
      </c>
      <c r="D38" s="278" t="s">
        <v>1155</v>
      </c>
      <c r="E38" s="279"/>
    </row>
    <row r="39" spans="2:5" ht="30" x14ac:dyDescent="0.25">
      <c r="B39" s="45">
        <v>21</v>
      </c>
      <c r="C39" s="284" t="s">
        <v>1164</v>
      </c>
      <c r="D39" s="278" t="s">
        <v>1155</v>
      </c>
      <c r="E39" s="279"/>
    </row>
    <row r="40" spans="2:5" x14ac:dyDescent="0.25">
      <c r="B40" s="45">
        <v>22</v>
      </c>
      <c r="C40" s="284" t="s">
        <v>207</v>
      </c>
      <c r="D40" s="278" t="s">
        <v>1155</v>
      </c>
      <c r="E40" s="279"/>
    </row>
    <row r="41" spans="2:5" ht="30" x14ac:dyDescent="0.25">
      <c r="B41" s="45">
        <v>23</v>
      </c>
      <c r="C41" s="284" t="s">
        <v>208</v>
      </c>
      <c r="D41" s="278" t="s">
        <v>1155</v>
      </c>
      <c r="E41" s="279"/>
    </row>
    <row r="42" spans="2:5" x14ac:dyDescent="0.25">
      <c r="B42" s="45">
        <v>24</v>
      </c>
      <c r="C42" s="284" t="s">
        <v>188</v>
      </c>
      <c r="D42" s="280" t="s">
        <v>1155</v>
      </c>
      <c r="E42" s="281"/>
    </row>
    <row r="43" spans="2:5" x14ac:dyDescent="0.25">
      <c r="B43" s="45">
        <v>25</v>
      </c>
      <c r="C43" s="284" t="s">
        <v>209</v>
      </c>
      <c r="D43" s="278" t="s">
        <v>1155</v>
      </c>
      <c r="E43" s="279"/>
    </row>
    <row r="44" spans="2:5" x14ac:dyDescent="0.25">
      <c r="B44" s="45" t="s">
        <v>210</v>
      </c>
      <c r="C44" s="284" t="s">
        <v>211</v>
      </c>
      <c r="D44" s="278">
        <v>78.480923260000012</v>
      </c>
      <c r="E44" s="279"/>
    </row>
    <row r="45" spans="2:5" ht="45" x14ac:dyDescent="0.25">
      <c r="B45" s="45" t="s">
        <v>212</v>
      </c>
      <c r="C45" s="284" t="s">
        <v>213</v>
      </c>
      <c r="D45" s="278" t="s">
        <v>1155</v>
      </c>
      <c r="E45" s="279"/>
    </row>
    <row r="46" spans="2:5" x14ac:dyDescent="0.25">
      <c r="B46" s="45">
        <v>26</v>
      </c>
      <c r="C46" s="284" t="s">
        <v>188</v>
      </c>
      <c r="D46" s="280" t="s">
        <v>1155</v>
      </c>
      <c r="E46" s="281"/>
    </row>
    <row r="47" spans="2:5" x14ac:dyDescent="0.25">
      <c r="B47" s="45">
        <v>27</v>
      </c>
      <c r="C47" s="284" t="s">
        <v>1159</v>
      </c>
      <c r="D47" s="278" t="s">
        <v>1155</v>
      </c>
      <c r="E47" s="279"/>
    </row>
    <row r="48" spans="2:5" x14ac:dyDescent="0.25">
      <c r="B48" s="45" t="s">
        <v>214</v>
      </c>
      <c r="C48" s="284" t="s">
        <v>215</v>
      </c>
      <c r="D48" s="278">
        <v>-58.23433</v>
      </c>
      <c r="E48" s="279"/>
    </row>
    <row r="49" spans="2:5" x14ac:dyDescent="0.25">
      <c r="B49" s="45">
        <v>28</v>
      </c>
      <c r="C49" s="285" t="s">
        <v>216</v>
      </c>
      <c r="D49" s="283">
        <v>-247.86791578999996</v>
      </c>
      <c r="E49" s="279"/>
    </row>
    <row r="50" spans="2:5" x14ac:dyDescent="0.25">
      <c r="B50" s="45">
        <v>29</v>
      </c>
      <c r="C50" s="285" t="s">
        <v>217</v>
      </c>
      <c r="D50" s="283">
        <v>3837.4890695500003</v>
      </c>
      <c r="E50" s="279"/>
    </row>
    <row r="51" spans="2:5" x14ac:dyDescent="0.25">
      <c r="B51" s="560" t="s">
        <v>218</v>
      </c>
      <c r="C51" s="561"/>
      <c r="D51" s="561"/>
      <c r="E51" s="562"/>
    </row>
    <row r="52" spans="2:5" x14ac:dyDescent="0.25">
      <c r="B52" s="45">
        <v>30</v>
      </c>
      <c r="C52" s="284" t="s">
        <v>219</v>
      </c>
      <c r="D52" s="278">
        <v>350</v>
      </c>
      <c r="E52" s="279" t="s">
        <v>85</v>
      </c>
    </row>
    <row r="53" spans="2:5" x14ac:dyDescent="0.25">
      <c r="B53" s="45">
        <v>31</v>
      </c>
      <c r="C53" s="284" t="s">
        <v>220</v>
      </c>
      <c r="D53" s="278" t="s">
        <v>1155</v>
      </c>
      <c r="E53" s="279"/>
    </row>
    <row r="54" spans="2:5" x14ac:dyDescent="0.25">
      <c r="B54" s="45">
        <v>32</v>
      </c>
      <c r="C54" s="284" t="s">
        <v>221</v>
      </c>
      <c r="D54" s="278" t="s">
        <v>1155</v>
      </c>
      <c r="E54" s="279"/>
    </row>
    <row r="55" spans="2:5" ht="30" x14ac:dyDescent="0.25">
      <c r="B55" s="45">
        <v>33</v>
      </c>
      <c r="C55" s="284" t="s">
        <v>222</v>
      </c>
      <c r="D55" s="278" t="s">
        <v>1155</v>
      </c>
      <c r="E55" s="279"/>
    </row>
    <row r="56" spans="2:5" x14ac:dyDescent="0.25">
      <c r="B56" s="45" t="s">
        <v>223</v>
      </c>
      <c r="C56" s="284" t="s">
        <v>224</v>
      </c>
      <c r="D56" s="278" t="s">
        <v>1155</v>
      </c>
      <c r="E56" s="279"/>
    </row>
    <row r="57" spans="2:5" x14ac:dyDescent="0.25">
      <c r="B57" s="45" t="s">
        <v>225</v>
      </c>
      <c r="C57" s="284" t="s">
        <v>226</v>
      </c>
      <c r="D57" s="278" t="s">
        <v>1155</v>
      </c>
      <c r="E57" s="279"/>
    </row>
    <row r="58" spans="2:5" ht="30" x14ac:dyDescent="0.25">
      <c r="B58" s="45">
        <v>34</v>
      </c>
      <c r="C58" s="284" t="s">
        <v>227</v>
      </c>
      <c r="D58" s="278" t="s">
        <v>1155</v>
      </c>
      <c r="E58" s="279"/>
    </row>
    <row r="59" spans="2:5" x14ac:dyDescent="0.25">
      <c r="B59" s="45">
        <v>35</v>
      </c>
      <c r="C59" s="284" t="s">
        <v>228</v>
      </c>
      <c r="D59" s="278" t="s">
        <v>1155</v>
      </c>
      <c r="E59" s="279"/>
    </row>
    <row r="60" spans="2:5" x14ac:dyDescent="0.25">
      <c r="B60" s="157">
        <v>36</v>
      </c>
      <c r="C60" s="285" t="s">
        <v>229</v>
      </c>
      <c r="D60" s="283">
        <v>350</v>
      </c>
      <c r="E60" s="279"/>
    </row>
    <row r="61" spans="2:5" x14ac:dyDescent="0.25">
      <c r="B61" s="560" t="s">
        <v>230</v>
      </c>
      <c r="C61" s="561"/>
      <c r="D61" s="561"/>
      <c r="E61" s="562"/>
    </row>
    <row r="62" spans="2:5" x14ac:dyDescent="0.25">
      <c r="B62" s="45">
        <v>37</v>
      </c>
      <c r="C62" s="284" t="s">
        <v>231</v>
      </c>
      <c r="D62" s="278"/>
      <c r="E62" s="279" t="s">
        <v>86</v>
      </c>
    </row>
    <row r="63" spans="2:5" ht="45" x14ac:dyDescent="0.25">
      <c r="B63" s="45">
        <v>38</v>
      </c>
      <c r="C63" s="284" t="s">
        <v>232</v>
      </c>
      <c r="D63" s="278"/>
      <c r="E63" s="279"/>
    </row>
    <row r="64" spans="2:5" ht="45" x14ac:dyDescent="0.25">
      <c r="B64" s="45">
        <v>39</v>
      </c>
      <c r="C64" s="284" t="s">
        <v>233</v>
      </c>
      <c r="D64" s="278"/>
      <c r="E64" s="279"/>
    </row>
    <row r="65" spans="2:5" ht="45" x14ac:dyDescent="0.25">
      <c r="B65" s="45">
        <v>40</v>
      </c>
      <c r="C65" s="284" t="s">
        <v>234</v>
      </c>
      <c r="D65" s="278"/>
      <c r="E65" s="279"/>
    </row>
    <row r="66" spans="2:5" x14ac:dyDescent="0.25">
      <c r="B66" s="45">
        <v>41</v>
      </c>
      <c r="C66" s="284" t="s">
        <v>188</v>
      </c>
      <c r="D66" s="280"/>
      <c r="E66" s="281"/>
    </row>
    <row r="67" spans="2:5" x14ac:dyDescent="0.25">
      <c r="B67" s="45">
        <v>42</v>
      </c>
      <c r="C67" s="284" t="s">
        <v>1160</v>
      </c>
      <c r="D67" s="278"/>
      <c r="E67" s="279"/>
    </row>
    <row r="68" spans="2:5" x14ac:dyDescent="0.25">
      <c r="B68" s="45" t="s">
        <v>235</v>
      </c>
      <c r="C68" s="284" t="s">
        <v>236</v>
      </c>
      <c r="D68" s="278"/>
      <c r="E68" s="279"/>
    </row>
    <row r="69" spans="2:5" x14ac:dyDescent="0.25">
      <c r="B69" s="157">
        <v>43</v>
      </c>
      <c r="C69" s="285" t="s">
        <v>237</v>
      </c>
      <c r="D69" s="283" t="s">
        <v>1155</v>
      </c>
      <c r="E69" s="279"/>
    </row>
    <row r="70" spans="2:5" x14ac:dyDescent="0.25">
      <c r="B70" s="157">
        <v>44</v>
      </c>
      <c r="C70" s="285" t="s">
        <v>238</v>
      </c>
      <c r="D70" s="283">
        <v>350</v>
      </c>
      <c r="E70" s="279"/>
    </row>
    <row r="71" spans="2:5" x14ac:dyDescent="0.25">
      <c r="B71" s="157">
        <v>45</v>
      </c>
      <c r="C71" s="285" t="s">
        <v>239</v>
      </c>
      <c r="D71" s="283">
        <v>4187.4890695499998</v>
      </c>
      <c r="E71" s="279"/>
    </row>
    <row r="72" spans="2:5" x14ac:dyDescent="0.25">
      <c r="B72" s="560" t="s">
        <v>240</v>
      </c>
      <c r="C72" s="561"/>
      <c r="D72" s="561"/>
      <c r="E72" s="562"/>
    </row>
    <row r="73" spans="2:5" x14ac:dyDescent="0.25">
      <c r="B73" s="45">
        <v>46</v>
      </c>
      <c r="C73" s="284" t="s">
        <v>219</v>
      </c>
      <c r="D73" s="278">
        <v>400</v>
      </c>
      <c r="E73" s="279"/>
    </row>
    <row r="74" spans="2:5" ht="30" x14ac:dyDescent="0.25">
      <c r="B74" s="45">
        <v>47</v>
      </c>
      <c r="C74" s="284" t="s">
        <v>241</v>
      </c>
      <c r="D74" s="278" t="s">
        <v>1155</v>
      </c>
      <c r="E74" s="279"/>
    </row>
    <row r="75" spans="2:5" x14ac:dyDescent="0.25">
      <c r="B75" s="45" t="s">
        <v>242</v>
      </c>
      <c r="C75" s="284" t="s">
        <v>243</v>
      </c>
      <c r="D75" s="278" t="s">
        <v>1155</v>
      </c>
      <c r="E75" s="279"/>
    </row>
    <row r="76" spans="2:5" x14ac:dyDescent="0.25">
      <c r="B76" s="45" t="s">
        <v>244</v>
      </c>
      <c r="C76" s="284" t="s">
        <v>245</v>
      </c>
      <c r="D76" s="278" t="s">
        <v>1155</v>
      </c>
      <c r="E76" s="279"/>
    </row>
    <row r="77" spans="2:5" ht="30" x14ac:dyDescent="0.25">
      <c r="B77" s="45">
        <v>48</v>
      </c>
      <c r="C77" s="284" t="s">
        <v>246</v>
      </c>
      <c r="D77" s="278" t="s">
        <v>1155</v>
      </c>
      <c r="E77" s="279"/>
    </row>
    <row r="78" spans="2:5" x14ac:dyDescent="0.25">
      <c r="B78" s="45">
        <v>49</v>
      </c>
      <c r="C78" s="284" t="s">
        <v>247</v>
      </c>
      <c r="D78" s="280" t="s">
        <v>1155</v>
      </c>
      <c r="E78" s="281"/>
    </row>
    <row r="79" spans="2:5" x14ac:dyDescent="0.25">
      <c r="B79" s="45">
        <v>50</v>
      </c>
      <c r="C79" s="284" t="s">
        <v>248</v>
      </c>
      <c r="D79" s="280" t="s">
        <v>1155</v>
      </c>
      <c r="E79" s="281"/>
    </row>
    <row r="80" spans="2:5" x14ac:dyDescent="0.25">
      <c r="B80" s="157">
        <v>51</v>
      </c>
      <c r="C80" s="285" t="s">
        <v>249</v>
      </c>
      <c r="D80" s="283">
        <v>400</v>
      </c>
      <c r="E80" s="39"/>
    </row>
    <row r="81" spans="2:5" x14ac:dyDescent="0.25">
      <c r="B81" s="560" t="s">
        <v>250</v>
      </c>
      <c r="C81" s="561"/>
      <c r="D81" s="561"/>
      <c r="E81" s="562"/>
    </row>
    <row r="82" spans="2:5" ht="30" x14ac:dyDescent="0.25">
      <c r="B82" s="45">
        <v>52</v>
      </c>
      <c r="C82" s="284" t="s">
        <v>251</v>
      </c>
      <c r="D82" s="278"/>
      <c r="E82" s="279"/>
    </row>
    <row r="83" spans="2:5" ht="45" x14ac:dyDescent="0.25">
      <c r="B83" s="45">
        <v>53</v>
      </c>
      <c r="C83" s="284" t="s">
        <v>252</v>
      </c>
      <c r="D83" s="278"/>
      <c r="E83" s="279"/>
    </row>
    <row r="84" spans="2:5" ht="45" x14ac:dyDescent="0.25">
      <c r="B84" s="45">
        <v>54</v>
      </c>
      <c r="C84" s="284" t="s">
        <v>253</v>
      </c>
      <c r="D84" s="278"/>
      <c r="E84" s="279"/>
    </row>
    <row r="85" spans="2:5" x14ac:dyDescent="0.25">
      <c r="B85" s="45" t="s">
        <v>254</v>
      </c>
      <c r="C85" s="284" t="s">
        <v>188</v>
      </c>
      <c r="D85" s="280"/>
      <c r="E85" s="281"/>
    </row>
    <row r="86" spans="2:5" ht="45" x14ac:dyDescent="0.25">
      <c r="B86" s="45">
        <v>55</v>
      </c>
      <c r="C86" s="284" t="s">
        <v>255</v>
      </c>
      <c r="D86" s="278"/>
      <c r="E86" s="279"/>
    </row>
    <row r="87" spans="2:5" x14ac:dyDescent="0.25">
      <c r="B87" s="45">
        <v>56</v>
      </c>
      <c r="C87" s="284" t="s">
        <v>188</v>
      </c>
      <c r="D87" s="280"/>
      <c r="E87" s="281"/>
    </row>
    <row r="88" spans="2:5" ht="30" x14ac:dyDescent="0.25">
      <c r="B88" s="45" t="s">
        <v>1161</v>
      </c>
      <c r="C88" s="4" t="s">
        <v>256</v>
      </c>
      <c r="D88" s="278"/>
      <c r="E88" s="279"/>
    </row>
    <row r="89" spans="2:5" x14ac:dyDescent="0.25">
      <c r="B89" s="45" t="s">
        <v>257</v>
      </c>
      <c r="C89" s="4" t="s">
        <v>258</v>
      </c>
      <c r="D89" s="278"/>
      <c r="E89" s="279"/>
    </row>
    <row r="90" spans="2:5" x14ac:dyDescent="0.25">
      <c r="B90" s="157">
        <v>57</v>
      </c>
      <c r="C90" s="131" t="s">
        <v>259</v>
      </c>
      <c r="D90" s="283"/>
      <c r="E90" s="279"/>
    </row>
    <row r="91" spans="2:5" x14ac:dyDescent="0.25">
      <c r="B91" s="157">
        <v>58</v>
      </c>
      <c r="C91" s="131" t="s">
        <v>260</v>
      </c>
      <c r="D91" s="283">
        <v>400</v>
      </c>
      <c r="E91" s="279"/>
    </row>
    <row r="92" spans="2:5" x14ac:dyDescent="0.25">
      <c r="B92" s="157">
        <v>59</v>
      </c>
      <c r="C92" s="131" t="s">
        <v>261</v>
      </c>
      <c r="D92" s="283">
        <v>4587.4890695499998</v>
      </c>
      <c r="E92" s="279"/>
    </row>
    <row r="93" spans="2:5" x14ac:dyDescent="0.25">
      <c r="B93" s="157">
        <v>60</v>
      </c>
      <c r="C93" s="131" t="s">
        <v>262</v>
      </c>
      <c r="D93" s="283">
        <v>19086.996463849999</v>
      </c>
      <c r="E93" s="39"/>
    </row>
    <row r="94" spans="2:5" x14ac:dyDescent="0.25">
      <c r="B94" s="560" t="s">
        <v>263</v>
      </c>
      <c r="C94" s="561"/>
      <c r="D94" s="561"/>
      <c r="E94" s="562"/>
    </row>
    <row r="95" spans="2:5" x14ac:dyDescent="0.25">
      <c r="B95" s="45">
        <v>61</v>
      </c>
      <c r="C95" s="284" t="s">
        <v>264</v>
      </c>
      <c r="D95" s="286">
        <v>0.2011</v>
      </c>
      <c r="E95" s="279"/>
    </row>
    <row r="96" spans="2:5" x14ac:dyDescent="0.25">
      <c r="B96" s="45">
        <v>62</v>
      </c>
      <c r="C96" s="284" t="s">
        <v>265</v>
      </c>
      <c r="D96" s="286">
        <v>0.21940000000000001</v>
      </c>
      <c r="E96" s="279"/>
    </row>
    <row r="97" spans="2:5" x14ac:dyDescent="0.25">
      <c r="B97" s="45">
        <v>63</v>
      </c>
      <c r="C97" s="284" t="s">
        <v>266</v>
      </c>
      <c r="D97" s="286">
        <v>0.24030000000000001</v>
      </c>
      <c r="E97" s="279"/>
    </row>
    <row r="98" spans="2:5" x14ac:dyDescent="0.25">
      <c r="B98" s="45">
        <v>64</v>
      </c>
      <c r="C98" s="284" t="s">
        <v>267</v>
      </c>
      <c r="D98" s="286">
        <v>0.13800000000000001</v>
      </c>
      <c r="E98" s="279"/>
    </row>
    <row r="99" spans="2:5" x14ac:dyDescent="0.25">
      <c r="B99" s="45">
        <v>65</v>
      </c>
      <c r="C99" s="4" t="s">
        <v>268</v>
      </c>
      <c r="D99" s="286">
        <v>2.5000000000196473E-2</v>
      </c>
      <c r="E99" s="279"/>
    </row>
    <row r="100" spans="2:5" x14ac:dyDescent="0.25">
      <c r="B100" s="45">
        <v>66</v>
      </c>
      <c r="C100" s="4" t="s">
        <v>269</v>
      </c>
      <c r="D100" s="286">
        <v>2.0000000000157177E-2</v>
      </c>
      <c r="E100" s="279"/>
    </row>
    <row r="101" spans="2:5" x14ac:dyDescent="0.25">
      <c r="B101" s="45">
        <v>67</v>
      </c>
      <c r="C101" s="4" t="s">
        <v>270</v>
      </c>
      <c r="D101" s="286">
        <v>3.0000000000235762E-2</v>
      </c>
      <c r="E101" s="279"/>
    </row>
    <row r="102" spans="2:5" ht="30" x14ac:dyDescent="0.25">
      <c r="B102" s="45" t="s">
        <v>271</v>
      </c>
      <c r="C102" s="284" t="s">
        <v>272</v>
      </c>
      <c r="D102" s="286" t="s">
        <v>1155</v>
      </c>
      <c r="E102" s="279"/>
    </row>
    <row r="103" spans="2:5" x14ac:dyDescent="0.25">
      <c r="B103" s="45" t="s">
        <v>273</v>
      </c>
      <c r="C103" s="284" t="s">
        <v>274</v>
      </c>
      <c r="D103" s="286">
        <v>1.8000000000000002E-2</v>
      </c>
      <c r="E103" s="279"/>
    </row>
    <row r="104" spans="2:5" ht="30" x14ac:dyDescent="0.25">
      <c r="B104" s="45">
        <v>68</v>
      </c>
      <c r="C104" s="285" t="s">
        <v>275</v>
      </c>
      <c r="D104" s="518">
        <v>0.1381</v>
      </c>
      <c r="E104" s="279"/>
    </row>
    <row r="105" spans="2:5" hidden="1" outlineLevel="1" x14ac:dyDescent="0.25">
      <c r="B105" s="560" t="s">
        <v>276</v>
      </c>
      <c r="C105" s="561"/>
      <c r="D105" s="561"/>
      <c r="E105" s="562"/>
    </row>
    <row r="106" spans="2:5" hidden="1" outlineLevel="1" x14ac:dyDescent="0.25">
      <c r="B106" s="45">
        <v>69</v>
      </c>
      <c r="C106" s="122" t="s">
        <v>277</v>
      </c>
      <c r="D106" s="280"/>
      <c r="E106" s="281"/>
    </row>
    <row r="107" spans="2:5" hidden="1" outlineLevel="1" x14ac:dyDescent="0.25">
      <c r="B107" s="45">
        <v>70</v>
      </c>
      <c r="C107" s="122" t="s">
        <v>277</v>
      </c>
      <c r="D107" s="280"/>
      <c r="E107" s="281"/>
    </row>
    <row r="108" spans="2:5" hidden="1" outlineLevel="1" x14ac:dyDescent="0.25">
      <c r="B108" s="45">
        <v>71</v>
      </c>
      <c r="C108" s="122" t="s">
        <v>277</v>
      </c>
      <c r="D108" s="280"/>
      <c r="E108" s="281"/>
    </row>
    <row r="109" spans="2:5" collapsed="1" x14ac:dyDescent="0.25">
      <c r="B109" s="560" t="s">
        <v>278</v>
      </c>
      <c r="C109" s="561"/>
      <c r="D109" s="561"/>
      <c r="E109" s="562"/>
    </row>
    <row r="110" spans="2:5" x14ac:dyDescent="0.25">
      <c r="B110" s="566">
        <v>72</v>
      </c>
      <c r="C110" s="569" t="s">
        <v>1162</v>
      </c>
      <c r="D110" s="572"/>
      <c r="E110" s="575"/>
    </row>
    <row r="111" spans="2:5" x14ac:dyDescent="0.25">
      <c r="B111" s="567"/>
      <c r="C111" s="570"/>
      <c r="D111" s="573"/>
      <c r="E111" s="576"/>
    </row>
    <row r="112" spans="2:5" x14ac:dyDescent="0.25">
      <c r="B112" s="568"/>
      <c r="C112" s="571"/>
      <c r="D112" s="574"/>
      <c r="E112" s="577"/>
    </row>
    <row r="113" spans="2:5" ht="45" x14ac:dyDescent="0.25">
      <c r="B113" s="45">
        <v>73</v>
      </c>
      <c r="C113" s="284" t="s">
        <v>279</v>
      </c>
      <c r="D113" s="278"/>
      <c r="E113" s="279"/>
    </row>
    <row r="114" spans="2:5" x14ac:dyDescent="0.25">
      <c r="B114" s="45">
        <v>74</v>
      </c>
      <c r="C114" s="284" t="s">
        <v>188</v>
      </c>
      <c r="D114" s="280"/>
      <c r="E114" s="281"/>
    </row>
    <row r="115" spans="2:5" ht="30" x14ac:dyDescent="0.25">
      <c r="B115" s="45">
        <v>75</v>
      </c>
      <c r="C115" s="284" t="s">
        <v>1163</v>
      </c>
      <c r="D115" s="278"/>
      <c r="E115" s="279"/>
    </row>
    <row r="116" spans="2:5" x14ac:dyDescent="0.25">
      <c r="B116" s="560" t="s">
        <v>280</v>
      </c>
      <c r="C116" s="561"/>
      <c r="D116" s="561"/>
      <c r="E116" s="562"/>
    </row>
    <row r="117" spans="2:5" ht="30" x14ac:dyDescent="0.25">
      <c r="B117" s="45">
        <v>76</v>
      </c>
      <c r="C117" s="284" t="s">
        <v>281</v>
      </c>
      <c r="D117" s="280"/>
      <c r="E117" s="281"/>
    </row>
    <row r="118" spans="2:5" x14ac:dyDescent="0.25">
      <c r="B118" s="45">
        <v>77</v>
      </c>
      <c r="C118" s="284" t="s">
        <v>282</v>
      </c>
      <c r="D118" s="280"/>
      <c r="E118" s="281"/>
    </row>
    <row r="119" spans="2:5" ht="30" x14ac:dyDescent="0.25">
      <c r="B119" s="45">
        <v>78</v>
      </c>
      <c r="C119" s="284" t="s">
        <v>283</v>
      </c>
      <c r="D119" s="280"/>
      <c r="E119" s="281"/>
    </row>
    <row r="120" spans="2:5" x14ac:dyDescent="0.25">
      <c r="B120" s="45">
        <v>79</v>
      </c>
      <c r="C120" s="284" t="s">
        <v>284</v>
      </c>
      <c r="D120" s="280"/>
      <c r="E120" s="281"/>
    </row>
    <row r="121" spans="2:5" x14ac:dyDescent="0.25">
      <c r="B121" s="563" t="s">
        <v>285</v>
      </c>
      <c r="C121" s="564"/>
      <c r="D121" s="564"/>
      <c r="E121" s="565"/>
    </row>
    <row r="122" spans="2:5" x14ac:dyDescent="0.25">
      <c r="B122" s="45">
        <v>80</v>
      </c>
      <c r="C122" s="284" t="s">
        <v>286</v>
      </c>
      <c r="D122" s="287"/>
      <c r="E122" s="281"/>
    </row>
    <row r="123" spans="2:5" x14ac:dyDescent="0.25">
      <c r="B123" s="45">
        <v>81</v>
      </c>
      <c r="C123" s="284" t="s">
        <v>287</v>
      </c>
      <c r="D123" s="287"/>
      <c r="E123" s="281"/>
    </row>
    <row r="124" spans="2:5" x14ac:dyDescent="0.25">
      <c r="B124" s="45">
        <v>82</v>
      </c>
      <c r="C124" s="284" t="s">
        <v>288</v>
      </c>
      <c r="D124" s="288"/>
      <c r="E124" s="281"/>
    </row>
    <row r="125" spans="2:5" x14ac:dyDescent="0.25">
      <c r="B125" s="45">
        <v>83</v>
      </c>
      <c r="C125" s="284" t="s">
        <v>289</v>
      </c>
      <c r="D125" s="288"/>
      <c r="E125" s="281"/>
    </row>
    <row r="126" spans="2:5" x14ac:dyDescent="0.25">
      <c r="B126" s="45">
        <v>84</v>
      </c>
      <c r="C126" s="284" t="s">
        <v>290</v>
      </c>
      <c r="D126" s="288"/>
      <c r="E126" s="281"/>
    </row>
    <row r="127" spans="2:5" x14ac:dyDescent="0.25">
      <c r="B127" s="45">
        <v>85</v>
      </c>
      <c r="C127" s="284" t="s">
        <v>291</v>
      </c>
      <c r="D127" s="288"/>
      <c r="E127" s="281"/>
    </row>
  </sheetData>
  <mergeCells count="16">
    <mergeCell ref="B116:E116"/>
    <mergeCell ref="B121:E121"/>
    <mergeCell ref="B81:E81"/>
    <mergeCell ref="B109:E109"/>
    <mergeCell ref="B110:B112"/>
    <mergeCell ref="C110:C112"/>
    <mergeCell ref="D110:D112"/>
    <mergeCell ref="E110:E112"/>
    <mergeCell ref="B94:E94"/>
    <mergeCell ref="B105:E105"/>
    <mergeCell ref="B2:E2"/>
    <mergeCell ref="B8:E8"/>
    <mergeCell ref="B20:E20"/>
    <mergeCell ref="B72:E72"/>
    <mergeCell ref="B61:E61"/>
    <mergeCell ref="B51:E51"/>
  </mergeCells>
  <hyperlinks>
    <hyperlink ref="E3" location="Contents!A1" display="Back to content page" xr:uid="{0085B471-B889-4227-84AB-4754D9C5683D}"/>
  </hyperlinks>
  <pageMargins left="0.70866141732283472" right="0.70866141732283472" top="0.74803149606299213" bottom="0.74803149606299213" header="0.31496062992125984" footer="0.31496062992125984"/>
  <pageSetup paperSize="9" scale="54" fitToHeight="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74C1-F796-4657-BCD3-99C781985299}">
  <sheetPr>
    <pageSetUpPr fitToPage="1"/>
  </sheetPr>
  <dimension ref="B2:E49"/>
  <sheetViews>
    <sheetView showGridLines="0" zoomScale="80" zoomScaleNormal="80" workbookViewId="0">
      <selection activeCell="D3" sqref="D3:E3"/>
    </sheetView>
  </sheetViews>
  <sheetFormatPr baseColWidth="10" defaultRowHeight="15" x14ac:dyDescent="0.25"/>
  <cols>
    <col min="1" max="1" width="4" customWidth="1"/>
    <col min="2" max="2" width="9.7109375" customWidth="1"/>
    <col min="3" max="3" width="71.85546875" style="6" customWidth="1"/>
    <col min="4" max="4" width="22.140625" customWidth="1"/>
  </cols>
  <sheetData>
    <row r="2" spans="2:5" ht="18.75" x14ac:dyDescent="0.3">
      <c r="B2" s="537" t="s">
        <v>1172</v>
      </c>
      <c r="C2" s="537"/>
      <c r="D2" s="537"/>
      <c r="E2" s="537"/>
    </row>
    <row r="3" spans="2:5" x14ac:dyDescent="0.25">
      <c r="B3" s="257"/>
      <c r="C3" s="257"/>
      <c r="D3" s="538" t="s">
        <v>1158</v>
      </c>
      <c r="E3" s="538"/>
    </row>
    <row r="4" spans="2:5" x14ac:dyDescent="0.25">
      <c r="B4" s="257"/>
      <c r="C4" s="257"/>
      <c r="D4" s="434"/>
      <c r="E4" s="257"/>
    </row>
    <row r="5" spans="2:5" x14ac:dyDescent="0.25">
      <c r="D5" s="2" t="s">
        <v>2</v>
      </c>
      <c r="E5" s="2" t="s">
        <v>4</v>
      </c>
    </row>
    <row r="6" spans="2:5" ht="45" x14ac:dyDescent="0.25">
      <c r="C6" s="42"/>
      <c r="D6" s="35" t="s">
        <v>297</v>
      </c>
      <c r="E6" s="35" t="s">
        <v>298</v>
      </c>
    </row>
    <row r="7" spans="2:5" x14ac:dyDescent="0.25">
      <c r="C7" s="42"/>
      <c r="D7" s="267">
        <f>Contents!G7</f>
        <v>44926</v>
      </c>
      <c r="E7" s="35"/>
    </row>
    <row r="8" spans="2:5" x14ac:dyDescent="0.25">
      <c r="B8" s="578" t="s">
        <v>1156</v>
      </c>
      <c r="C8" s="579"/>
      <c r="D8" s="579"/>
      <c r="E8" s="580"/>
    </row>
    <row r="9" spans="2:5" x14ac:dyDescent="0.25">
      <c r="B9" s="43">
        <v>1</v>
      </c>
      <c r="C9" s="226" t="s">
        <v>99</v>
      </c>
      <c r="D9" s="227">
        <v>486.42168299999997</v>
      </c>
      <c r="E9" s="228"/>
    </row>
    <row r="10" spans="2:5" x14ac:dyDescent="0.25">
      <c r="B10" s="43">
        <v>2</v>
      </c>
      <c r="C10" s="226" t="s">
        <v>100</v>
      </c>
      <c r="D10" s="227">
        <v>16.096616000000001</v>
      </c>
      <c r="E10" s="228"/>
    </row>
    <row r="11" spans="2:5" x14ac:dyDescent="0.25">
      <c r="B11" s="43">
        <v>3</v>
      </c>
      <c r="C11" s="226" t="s">
        <v>101</v>
      </c>
      <c r="D11" s="227">
        <v>36800.214076999997</v>
      </c>
      <c r="E11" s="228"/>
    </row>
    <row r="12" spans="2:5" x14ac:dyDescent="0.25">
      <c r="B12" s="43">
        <f>B11+1</f>
        <v>4</v>
      </c>
      <c r="C12" s="226" t="s">
        <v>303</v>
      </c>
      <c r="D12" s="227">
        <v>5635.2743829999999</v>
      </c>
      <c r="E12" s="228" t="s">
        <v>137</v>
      </c>
    </row>
    <row r="13" spans="2:5" x14ac:dyDescent="0.25">
      <c r="B13" s="43">
        <f t="shared" ref="B13:B24" si="0">B12+1</f>
        <v>5</v>
      </c>
      <c r="C13" s="226" t="s">
        <v>304</v>
      </c>
      <c r="D13" s="227">
        <v>796.02760000000001</v>
      </c>
      <c r="E13" s="228" t="s">
        <v>293</v>
      </c>
    </row>
    <row r="14" spans="2:5" x14ac:dyDescent="0.25">
      <c r="B14" s="43">
        <f t="shared" si="0"/>
        <v>6</v>
      </c>
      <c r="C14" s="226" t="s">
        <v>104</v>
      </c>
      <c r="D14" s="227">
        <v>44.375174000000001</v>
      </c>
      <c r="E14" s="228" t="s">
        <v>308</v>
      </c>
    </row>
    <row r="15" spans="2:5" x14ac:dyDescent="0.25">
      <c r="B15" s="43">
        <f>B14+1</f>
        <v>7</v>
      </c>
      <c r="C15" s="226" t="s">
        <v>1165</v>
      </c>
      <c r="D15" s="227">
        <v>0</v>
      </c>
      <c r="E15" s="228"/>
    </row>
    <row r="16" spans="2:5" x14ac:dyDescent="0.25">
      <c r="B16" s="43">
        <f t="shared" si="0"/>
        <v>8</v>
      </c>
      <c r="C16" s="226" t="s">
        <v>305</v>
      </c>
      <c r="D16" s="227">
        <v>0</v>
      </c>
      <c r="E16" s="228"/>
    </row>
    <row r="17" spans="2:5" x14ac:dyDescent="0.25">
      <c r="B17" s="43">
        <f t="shared" si="0"/>
        <v>9</v>
      </c>
      <c r="C17" s="226" t="s">
        <v>110</v>
      </c>
      <c r="D17" s="227">
        <v>0</v>
      </c>
      <c r="E17" s="228" t="s">
        <v>296</v>
      </c>
    </row>
    <row r="18" spans="2:5" x14ac:dyDescent="0.25">
      <c r="B18" s="43">
        <f t="shared" si="0"/>
        <v>10</v>
      </c>
      <c r="C18" s="226" t="s">
        <v>105</v>
      </c>
      <c r="D18" s="227">
        <v>11.394159999999999</v>
      </c>
      <c r="E18" s="228"/>
    </row>
    <row r="19" spans="2:5" x14ac:dyDescent="0.25">
      <c r="B19" s="43">
        <f t="shared" si="0"/>
        <v>11</v>
      </c>
      <c r="C19" s="226" t="s">
        <v>1166</v>
      </c>
      <c r="D19" s="227">
        <v>33.937638999999997</v>
      </c>
      <c r="E19" s="228" t="s">
        <v>37</v>
      </c>
    </row>
    <row r="20" spans="2:5" x14ac:dyDescent="0.25">
      <c r="B20" s="43">
        <f t="shared" si="0"/>
        <v>12</v>
      </c>
      <c r="C20" s="226" t="s">
        <v>106</v>
      </c>
      <c r="D20" s="227">
        <v>120.543459</v>
      </c>
      <c r="E20" s="228"/>
    </row>
    <row r="21" spans="2:5" x14ac:dyDescent="0.25">
      <c r="B21" s="43">
        <f t="shared" si="0"/>
        <v>13</v>
      </c>
      <c r="C21" s="289" t="s">
        <v>107</v>
      </c>
      <c r="D21" s="227">
        <v>41.118333999999997</v>
      </c>
      <c r="E21" s="228"/>
    </row>
    <row r="22" spans="2:5" x14ac:dyDescent="0.25">
      <c r="B22" s="43">
        <f t="shared" si="0"/>
        <v>14</v>
      </c>
      <c r="C22" s="289" t="s">
        <v>108</v>
      </c>
      <c r="D22" s="227">
        <v>83.850005999999993</v>
      </c>
      <c r="E22" s="228"/>
    </row>
    <row r="23" spans="2:5" x14ac:dyDescent="0.25">
      <c r="B23" s="43">
        <f t="shared" si="0"/>
        <v>15</v>
      </c>
      <c r="C23" s="289" t="s">
        <v>109</v>
      </c>
      <c r="D23" s="227">
        <v>9.1561679999999992</v>
      </c>
      <c r="E23" s="228"/>
    </row>
    <row r="24" spans="2:5" x14ac:dyDescent="0.25">
      <c r="B24" s="43">
        <f t="shared" si="0"/>
        <v>16</v>
      </c>
      <c r="C24" s="229" t="s">
        <v>299</v>
      </c>
      <c r="D24" s="230">
        <v>44078.409298999999</v>
      </c>
      <c r="E24" s="228"/>
    </row>
    <row r="25" spans="2:5" x14ac:dyDescent="0.25">
      <c r="B25" s="581" t="s">
        <v>1157</v>
      </c>
      <c r="C25" s="582"/>
      <c r="D25" s="582"/>
      <c r="E25" s="583"/>
    </row>
    <row r="26" spans="2:5" x14ac:dyDescent="0.25">
      <c r="B26" s="43">
        <v>1</v>
      </c>
      <c r="C26" s="226" t="s">
        <v>111</v>
      </c>
      <c r="D26" s="227">
        <v>274.05034799999999</v>
      </c>
      <c r="E26" s="228"/>
    </row>
    <row r="27" spans="2:5" x14ac:dyDescent="0.25">
      <c r="B27" s="43">
        <v>2</v>
      </c>
      <c r="C27" s="226" t="s">
        <v>112</v>
      </c>
      <c r="D27" s="227">
        <v>15761.344142</v>
      </c>
      <c r="E27" s="228"/>
    </row>
    <row r="28" spans="2:5" x14ac:dyDescent="0.25">
      <c r="B28" s="43">
        <v>3</v>
      </c>
      <c r="C28" s="226" t="s">
        <v>104</v>
      </c>
      <c r="D28" s="227">
        <v>131.741739</v>
      </c>
      <c r="E28" s="228"/>
    </row>
    <row r="29" spans="2:5" x14ac:dyDescent="0.25">
      <c r="B29" s="43">
        <f>B28+1</f>
        <v>4</v>
      </c>
      <c r="C29" s="226" t="s">
        <v>113</v>
      </c>
      <c r="D29" s="227">
        <v>22271.832944999998</v>
      </c>
      <c r="E29" s="228"/>
    </row>
    <row r="30" spans="2:5" x14ac:dyDescent="0.25">
      <c r="B30" s="43">
        <f t="shared" ref="B30:B35" si="1">B29+1</f>
        <v>5</v>
      </c>
      <c r="C30" s="226" t="s">
        <v>114</v>
      </c>
      <c r="D30" s="227">
        <v>289.78328299999998</v>
      </c>
      <c r="E30" s="228"/>
    </row>
    <row r="31" spans="2:5" x14ac:dyDescent="0.25">
      <c r="B31" s="43">
        <f t="shared" si="1"/>
        <v>6</v>
      </c>
      <c r="C31" s="226" t="s">
        <v>115</v>
      </c>
      <c r="D31" s="227">
        <v>38.719892000000002</v>
      </c>
      <c r="E31" s="228"/>
    </row>
    <row r="32" spans="2:5" x14ac:dyDescent="0.25">
      <c r="B32" s="43">
        <f t="shared" si="1"/>
        <v>7</v>
      </c>
      <c r="C32" s="226" t="s">
        <v>116</v>
      </c>
      <c r="D32" s="227">
        <v>54.047441999999997</v>
      </c>
      <c r="E32" s="228"/>
    </row>
    <row r="33" spans="2:5" x14ac:dyDescent="0.25">
      <c r="B33" s="43">
        <f t="shared" si="1"/>
        <v>8</v>
      </c>
      <c r="C33" s="226" t="s">
        <v>117</v>
      </c>
      <c r="D33" s="227">
        <v>1.438652</v>
      </c>
      <c r="E33" s="228"/>
    </row>
    <row r="34" spans="2:5" x14ac:dyDescent="0.25">
      <c r="B34" s="43">
        <f t="shared" si="1"/>
        <v>9</v>
      </c>
      <c r="C34" s="226" t="s">
        <v>118</v>
      </c>
      <c r="D34" s="227">
        <v>42.226492999999998</v>
      </c>
      <c r="E34" s="228"/>
    </row>
    <row r="35" spans="2:5" x14ac:dyDescent="0.25">
      <c r="B35" s="43">
        <f t="shared" si="1"/>
        <v>10</v>
      </c>
      <c r="C35" s="226" t="s">
        <v>119</v>
      </c>
      <c r="D35" s="227">
        <v>420.91170099999999</v>
      </c>
      <c r="E35" s="228"/>
    </row>
    <row r="36" spans="2:5" x14ac:dyDescent="0.25">
      <c r="B36" s="43"/>
      <c r="C36" s="338" t="s">
        <v>306</v>
      </c>
      <c r="D36" s="227">
        <v>419.94030099999998</v>
      </c>
      <c r="E36" s="228"/>
    </row>
    <row r="37" spans="2:5" x14ac:dyDescent="0.25">
      <c r="B37" s="43"/>
      <c r="C37" s="338" t="s">
        <v>307</v>
      </c>
      <c r="D37" s="227">
        <v>0.97140000000000004</v>
      </c>
      <c r="E37" s="228"/>
    </row>
    <row r="38" spans="2:5" x14ac:dyDescent="0.25">
      <c r="B38" s="44">
        <f>B35+1</f>
        <v>11</v>
      </c>
      <c r="C38" s="229" t="s">
        <v>300</v>
      </c>
      <c r="D38" s="230">
        <v>39286.096637000002</v>
      </c>
      <c r="E38" s="228"/>
    </row>
    <row r="39" spans="2:5" ht="15" customHeight="1" x14ac:dyDescent="0.25">
      <c r="B39" s="581" t="s">
        <v>301</v>
      </c>
      <c r="C39" s="582"/>
      <c r="D39" s="582"/>
      <c r="E39" s="583"/>
    </row>
    <row r="40" spans="2:5" x14ac:dyDescent="0.25">
      <c r="B40" s="43">
        <v>1</v>
      </c>
      <c r="C40" s="226" t="s">
        <v>310</v>
      </c>
      <c r="D40" s="227">
        <v>595.089969</v>
      </c>
      <c r="E40" s="228"/>
    </row>
    <row r="41" spans="2:5" x14ac:dyDescent="0.25">
      <c r="B41" s="43">
        <f>B40+1</f>
        <v>2</v>
      </c>
      <c r="C41" s="226" t="s">
        <v>311</v>
      </c>
      <c r="D41" s="227">
        <v>352.929125</v>
      </c>
      <c r="E41" s="228"/>
    </row>
    <row r="42" spans="2:5" x14ac:dyDescent="0.25">
      <c r="B42" s="43">
        <f t="shared" ref="B42:B48" si="2">B41+1</f>
        <v>3</v>
      </c>
      <c r="C42" s="226" t="s">
        <v>312</v>
      </c>
      <c r="D42" s="227">
        <v>3844.2935680000001</v>
      </c>
      <c r="E42" s="228"/>
    </row>
    <row r="43" spans="2:5" x14ac:dyDescent="0.25">
      <c r="B43" s="43"/>
      <c r="C43" s="338" t="s">
        <v>1167</v>
      </c>
      <c r="D43" s="227">
        <v>3092.9648980000002</v>
      </c>
      <c r="E43" s="228"/>
    </row>
    <row r="44" spans="2:5" x14ac:dyDescent="0.25">
      <c r="B44" s="43"/>
      <c r="C44" s="338" t="s">
        <v>1168</v>
      </c>
      <c r="D44" s="227">
        <v>397.30211800000001</v>
      </c>
      <c r="E44" s="228"/>
    </row>
    <row r="45" spans="2:5" x14ac:dyDescent="0.25">
      <c r="B45" s="43"/>
      <c r="C45" s="338" t="s">
        <v>1169</v>
      </c>
      <c r="D45" s="227">
        <v>78.480923000000004</v>
      </c>
      <c r="E45" s="228"/>
    </row>
    <row r="46" spans="2:5" x14ac:dyDescent="0.25">
      <c r="B46" s="43"/>
      <c r="C46" s="338" t="s">
        <v>313</v>
      </c>
      <c r="D46" s="227">
        <v>275.54562900000002</v>
      </c>
      <c r="E46" s="228"/>
    </row>
    <row r="47" spans="2:5" x14ac:dyDescent="0.25">
      <c r="B47" s="43">
        <f t="shared" si="2"/>
        <v>1</v>
      </c>
      <c r="C47" s="226" t="s">
        <v>314</v>
      </c>
      <c r="D47" s="227">
        <v>0</v>
      </c>
      <c r="E47" s="228"/>
    </row>
    <row r="48" spans="2:5" x14ac:dyDescent="0.25">
      <c r="B48" s="44">
        <f t="shared" si="2"/>
        <v>2</v>
      </c>
      <c r="C48" s="229" t="s">
        <v>302</v>
      </c>
      <c r="D48" s="230">
        <v>4792.3126620000003</v>
      </c>
      <c r="E48" s="228"/>
    </row>
    <row r="49" spans="2:5" x14ac:dyDescent="0.25">
      <c r="B49" s="231"/>
      <c r="C49" s="290"/>
      <c r="D49" s="231"/>
      <c r="E49" s="231"/>
    </row>
  </sheetData>
  <mergeCells count="5">
    <mergeCell ref="B8:E8"/>
    <mergeCell ref="B25:E25"/>
    <mergeCell ref="B39:E39"/>
    <mergeCell ref="B2:E2"/>
    <mergeCell ref="D3:E3"/>
  </mergeCells>
  <hyperlinks>
    <hyperlink ref="D3" location="Oversikt!A1" display="Tilbake til oversikt" xr:uid="{A9CE7A5E-91F7-4CD3-B014-4E13BB697033}"/>
    <hyperlink ref="D3:E3" location="Contents!A1" display="Back to content page" xr:uid="{80088C20-07AF-431F-A839-90244D716F97}"/>
  </hyperlinks>
  <pageMargins left="0.7" right="0.7" top="0.75" bottom="0.75" header="0.3" footer="0.3"/>
  <pageSetup paperSize="9" scale="73"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48</vt:i4>
      </vt:variant>
      <vt:variant>
        <vt:lpstr>Navngitte områder</vt:lpstr>
      </vt:variant>
      <vt:variant>
        <vt:i4>43</vt:i4>
      </vt:variant>
    </vt:vector>
  </HeadingPairs>
  <TitlesOfParts>
    <vt:vector size="91" baseType="lpstr">
      <vt:lpstr>Contents</vt:lpstr>
      <vt:lpstr>EU OV1</vt:lpstr>
      <vt:lpstr>EU KM1</vt:lpstr>
      <vt:lpstr>EU INS1</vt:lpstr>
      <vt:lpstr>EU LI1</vt:lpstr>
      <vt:lpstr>EU LI2</vt:lpstr>
      <vt:lpstr>EU LI3</vt:lpstr>
      <vt:lpstr>EU CC1</vt:lpstr>
      <vt:lpstr>EU CC2</vt:lpstr>
      <vt:lpstr>EU CCA</vt:lpstr>
      <vt:lpstr>EU CCyB1</vt:lpstr>
      <vt:lpstr>EU CCyB2</vt:lpstr>
      <vt:lpstr>EU LR1-LRSum</vt:lpstr>
      <vt:lpstr>EU LR2-LRCom</vt:lpstr>
      <vt:lpstr>EU LR3_LRSpl</vt:lpstr>
      <vt:lpstr>EU LIQ1</vt:lpstr>
      <vt:lpstr>EU LIQ2</vt:lpstr>
      <vt:lpstr>EU CR1</vt:lpstr>
      <vt:lpstr>EU CR1-A</vt:lpstr>
      <vt:lpstr>EU CQ1</vt:lpstr>
      <vt:lpstr>EU CQ3</vt:lpstr>
      <vt:lpstr>EU CQ5</vt:lpstr>
      <vt:lpstr>EU CQ7</vt:lpstr>
      <vt:lpstr>EU CR3</vt:lpstr>
      <vt:lpstr>EU CR4</vt:lpstr>
      <vt:lpstr>EU CR5</vt:lpstr>
      <vt:lpstr>EU CCR1</vt:lpstr>
      <vt:lpstr>EU CCR2</vt:lpstr>
      <vt:lpstr>EU CCR3</vt:lpstr>
      <vt:lpstr>EU CCR5</vt:lpstr>
      <vt:lpstr>EU CCR6</vt:lpstr>
      <vt:lpstr>EU CCR8</vt:lpstr>
      <vt:lpstr>EU-SEC1</vt:lpstr>
      <vt:lpstr>EU-SEC2</vt:lpstr>
      <vt:lpstr>EU-SEC3</vt:lpstr>
      <vt:lpstr>EU-SEC4</vt:lpstr>
      <vt:lpstr>EU-SEC5</vt:lpstr>
      <vt:lpstr>EU REM1</vt:lpstr>
      <vt:lpstr>EU REM2</vt:lpstr>
      <vt:lpstr>EU REM4</vt:lpstr>
      <vt:lpstr>EU REM5</vt:lpstr>
      <vt:lpstr>EU AE1</vt:lpstr>
      <vt:lpstr>EU AE2</vt:lpstr>
      <vt:lpstr>EU AE3</vt:lpstr>
      <vt:lpstr>EU IRRBB1</vt:lpstr>
      <vt:lpstr>EU KM2</vt:lpstr>
      <vt:lpstr>EU TLAC1</vt:lpstr>
      <vt:lpstr>EU TLAC3</vt:lpstr>
      <vt:lpstr>Contents!Utskriftsområde</vt:lpstr>
      <vt:lpstr>'EU AE1'!Utskriftsområde</vt:lpstr>
      <vt:lpstr>'EU AE2'!Utskriftsområde</vt:lpstr>
      <vt:lpstr>'EU CC2'!Utskriftsområde</vt:lpstr>
      <vt:lpstr>'EU CCA'!Utskriftsområde</vt:lpstr>
      <vt:lpstr>'EU CCR1'!Utskriftsområde</vt:lpstr>
      <vt:lpstr>'EU CCR2'!Utskriftsområde</vt:lpstr>
      <vt:lpstr>'EU CCR3'!Utskriftsområde</vt:lpstr>
      <vt:lpstr>'EU CCR5'!Utskriftsområde</vt:lpstr>
      <vt:lpstr>'EU CCR6'!Utskriftsområde</vt:lpstr>
      <vt:lpstr>'EU CCR8'!Utskriftsområde</vt:lpstr>
      <vt:lpstr>'EU CCyB1'!Utskriftsområde</vt:lpstr>
      <vt:lpstr>'EU CCyB2'!Utskriftsområde</vt:lpstr>
      <vt:lpstr>'EU CQ1'!Utskriftsområde</vt:lpstr>
      <vt:lpstr>'EU CQ3'!Utskriftsområde</vt:lpstr>
      <vt:lpstr>'EU CQ5'!Utskriftsområde</vt:lpstr>
      <vt:lpstr>'EU CQ7'!Utskriftsområde</vt:lpstr>
      <vt:lpstr>'EU CR1'!Utskriftsområde</vt:lpstr>
      <vt:lpstr>'EU CR1-A'!Utskriftsområde</vt:lpstr>
      <vt:lpstr>'EU CR4'!Utskriftsområde</vt:lpstr>
      <vt:lpstr>'EU CR5'!Utskriftsområde</vt:lpstr>
      <vt:lpstr>'EU IRRBB1'!Utskriftsområde</vt:lpstr>
      <vt:lpstr>'EU KM1'!Utskriftsområde</vt:lpstr>
      <vt:lpstr>'EU KM2'!Utskriftsområde</vt:lpstr>
      <vt:lpstr>'EU LI2'!Utskriftsområde</vt:lpstr>
      <vt:lpstr>'EU LI3'!Utskriftsområde</vt:lpstr>
      <vt:lpstr>'EU LIQ1'!Utskriftsområde</vt:lpstr>
      <vt:lpstr>'EU LIQ2'!Utskriftsområde</vt:lpstr>
      <vt:lpstr>'EU LR1-LRSum'!Utskriftsområde</vt:lpstr>
      <vt:lpstr>'EU LR2-LRCom'!Utskriftsområde</vt:lpstr>
      <vt:lpstr>'EU LR3_LRSpl'!Utskriftsområde</vt:lpstr>
      <vt:lpstr>'EU OV1'!Utskriftsområde</vt:lpstr>
      <vt:lpstr>'EU REM1'!Utskriftsområde</vt:lpstr>
      <vt:lpstr>'EU REM2'!Utskriftsområde</vt:lpstr>
      <vt:lpstr>'EU REM4'!Utskriftsområde</vt:lpstr>
      <vt:lpstr>'EU REM5'!Utskriftsområde</vt:lpstr>
      <vt:lpstr>'EU TLAC1'!Utskriftsområde</vt:lpstr>
      <vt:lpstr>'EU TLAC3'!Utskriftsområde</vt:lpstr>
      <vt:lpstr>'EU-SEC1'!Utskriftsområde</vt:lpstr>
      <vt:lpstr>'EU-SEC2'!Utskriftsområde</vt:lpstr>
      <vt:lpstr>'EU-SEC3'!Utskriftsområde</vt:lpstr>
      <vt:lpstr>'EU-SEC4'!Utskriftsområde</vt:lpstr>
      <vt:lpstr>Contents!Utskriftstitler</vt:lpstr>
    </vt:vector>
  </TitlesOfParts>
  <Company>Sparebanken Oest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Nikkerud, Marius</dc:creator>
  <cp:lastModifiedBy>Nikkerud, Marius</cp:lastModifiedBy>
  <cp:lastPrinted>2023-03-21T07:33:40Z</cp:lastPrinted>
  <dcterms:created xsi:type="dcterms:W3CDTF">2022-11-22T10:56:26Z</dcterms:created>
  <dcterms:modified xsi:type="dcterms:W3CDTF">2023-05-09T11:26:52Z</dcterms:modified>
</cp:coreProperties>
</file>