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66925"/>
  <mc:AlternateContent xmlns:mc="http://schemas.openxmlformats.org/markup-compatibility/2006">
    <mc:Choice Requires="x15">
      <x15ac:absPath xmlns:x15ac="http://schemas.microsoft.com/office/spreadsheetml/2010/11/ac" url="M:\Risikostyring og compliance\01 Strategi og planer\Controller risiko\CRDIV\Pilar 3\2023\"/>
    </mc:Choice>
  </mc:AlternateContent>
  <xr:revisionPtr revIDLastSave="0" documentId="13_ncr:1_{013C9116-F04D-41EC-9117-8E0329B70D80}" xr6:coauthVersionLast="47" xr6:coauthVersionMax="47" xr10:uidLastSave="{00000000-0000-0000-0000-000000000000}"/>
  <bookViews>
    <workbookView xWindow="-120" yWindow="-120" windowWidth="25440" windowHeight="15390" tabRatio="817" xr2:uid="{07246591-4280-4074-ADE9-FE0C3C5246B5}"/>
  </bookViews>
  <sheets>
    <sheet name="Contents" sheetId="1" r:id="rId1"/>
    <sheet name="EU OV1" sheetId="2" r:id="rId2"/>
    <sheet name="EU KM1" sheetId="3" r:id="rId3"/>
    <sheet name="EU INS1" sheetId="4" r:id="rId4"/>
    <sheet name="EU LI1" sheetId="9" r:id="rId5"/>
    <sheet name="EU LI2" sheetId="10" r:id="rId6"/>
    <sheet name="EU LI3" sheetId="11" r:id="rId7"/>
    <sheet name="EU CC1" sheetId="15" r:id="rId8"/>
    <sheet name="EU CC2" sheetId="16" r:id="rId9"/>
    <sheet name="EU CCA" sheetId="84" r:id="rId10"/>
    <sheet name="EU CCyB1" sheetId="18" r:id="rId11"/>
    <sheet name="EU CCyB2" sheetId="82" r:id="rId12"/>
    <sheet name="EU LR1-LRSum" sheetId="19" r:id="rId13"/>
    <sheet name="EU LR2-LRCom" sheetId="20" r:id="rId14"/>
    <sheet name="EU LR3_LRSpl" sheetId="21" r:id="rId15"/>
    <sheet name="EU LIQ1" sheetId="24" r:id="rId16"/>
    <sheet name="EU LIQ2" sheetId="26" r:id="rId17"/>
    <sheet name="EU CR1" sheetId="27" r:id="rId18"/>
    <sheet name="EU CR1-A" sheetId="30" r:id="rId19"/>
    <sheet name="EU CQ1" sheetId="33" r:id="rId20"/>
    <sheet name="EU CQ3" sheetId="35" r:id="rId21"/>
    <sheet name="EU CQ5" sheetId="37" r:id="rId22"/>
    <sheet name="EU CQ7" sheetId="40" r:id="rId23"/>
    <sheet name="EU CR3" sheetId="42" r:id="rId24"/>
    <sheet name="EU CR4" sheetId="44" r:id="rId25"/>
    <sheet name="EU CR5" sheetId="45" r:id="rId26"/>
    <sheet name="EU CCR1" sheetId="47" r:id="rId27"/>
    <sheet name="EU CCR2" sheetId="49" r:id="rId28"/>
    <sheet name="EU CCR3" sheetId="50" r:id="rId29"/>
    <sheet name="EU CCR5" sheetId="51" r:id="rId30"/>
    <sheet name="EU CCR6" sheetId="52" state="hidden" r:id="rId31"/>
    <sheet name="EU CCR8" sheetId="54" state="hidden" r:id="rId32"/>
    <sheet name="EU-SEC1" sheetId="55" state="hidden" r:id="rId33"/>
    <sheet name="EU-SEC2" sheetId="56" state="hidden" r:id="rId34"/>
    <sheet name="EU-SEC3" sheetId="57" state="hidden" r:id="rId35"/>
    <sheet name="EU-SEC4" sheetId="58" state="hidden" r:id="rId36"/>
    <sheet name="EU-SEC5" sheetId="59" state="hidden" r:id="rId37"/>
    <sheet name="EU REM1" sheetId="65" r:id="rId38"/>
    <sheet name="EU REM2" sheetId="66" r:id="rId39"/>
    <sheet name="EU REM4" sheetId="67" state="hidden" r:id="rId40"/>
    <sheet name="EU REM5" sheetId="68" r:id="rId41"/>
    <sheet name="EU AE1" sheetId="69" r:id="rId42"/>
    <sheet name="EU AE2" sheetId="70" r:id="rId43"/>
    <sheet name="EU AE3" sheetId="71" r:id="rId44"/>
    <sheet name="EU IRRBB1" sheetId="77" r:id="rId45"/>
    <sheet name="EU KM2" sheetId="78" r:id="rId46"/>
    <sheet name="EU TLAC1" sheetId="79" r:id="rId47"/>
    <sheet name="EU TLAC3" sheetId="81" r:id="rId48"/>
  </sheets>
  <externalReferences>
    <externalReference r:id="rId49"/>
    <externalReference r:id="rId50"/>
    <externalReference r:id="rId51"/>
  </externalReferences>
  <definedNames>
    <definedName name="_AMO_UniqueIdentifier" hidden="1">"'e2b719b9-5897-4b3d-bd66-92d2872a1267'"</definedName>
    <definedName name="_xlnm._FilterDatabase" localSheetId="0" hidden="1">Contents!$C$4:$G$61</definedName>
    <definedName name="hx_c0100_r0285_c0010" localSheetId="9">'[1]EU CC1'!$I$46</definedName>
    <definedName name="hx_c0100_r0285_c0010">#REF!</definedName>
    <definedName name="hx_c0100_r0472_c0010" localSheetId="9">'[1]EU CC1'!$J$33</definedName>
    <definedName name="hx_c0100_r0472_c0010">#REF!</definedName>
    <definedName name="hx_c0100_r0513_c0010" localSheetId="9">'[1]EU CC1'!$J$46</definedName>
    <definedName name="hx_c0100_r0513_c0010">#REF!</definedName>
    <definedName name="hx_c0100_r0514_c0010" localSheetId="9">'[1]EU CC1'!$K$46</definedName>
    <definedName name="hx_c0100_r0514_c0010">#REF!</definedName>
    <definedName name="hx_c0100_r0520_c0010" localSheetId="9">'[1]EU CC1'!$F$46</definedName>
    <definedName name="hx_c0100_r0520_c0010">#REF!</definedName>
    <definedName name="hx_c0100_r0524_c0010" localSheetId="9">'[1]EU CC1'!$G$46</definedName>
    <definedName name="hx_c0100_r0524_c0010">#REF!</definedName>
    <definedName name="hx_c0100_r0529_c0010" localSheetId="9">'[1]EU CC1'!$H$46</definedName>
    <definedName name="hx_c0100_r0529_c0010">#REF!</definedName>
    <definedName name="hx_c0100_r0580_c0010" localSheetId="9">'[1]EU CC1'!$F$60</definedName>
    <definedName name="hx_c0100_r0580_c0010">#REF!</definedName>
    <definedName name="hx_c0100_r0622_c0010" localSheetId="9">'[1]EU CC1'!$G$60</definedName>
    <definedName name="hx_c0100_r0622_c0010">#REF!</definedName>
    <definedName name="hx_c0100_r0660_c0010" localSheetId="9">'[1]EU CC1'!$F$53</definedName>
    <definedName name="hx_c0100_r0660_c0010">#REF!</definedName>
    <definedName name="hx_c0100_r0670_c0010" localSheetId="9">'[1]EU CC1'!$F$56</definedName>
    <definedName name="hx_c0100_r0670_c0010">#REF!</definedName>
    <definedName name="hx_c0100_r0680_c0010" localSheetId="9">'[1]EU CC1'!$C$57</definedName>
    <definedName name="hx_c0100_r0680_c0010">#REF!</definedName>
    <definedName name="hx_c0100_r0730_c0010" localSheetId="9">'[1]EU CC1'!$F$66</definedName>
    <definedName name="hx_c0100_r0730_c0010">#REF!</definedName>
    <definedName name="hx_c0100_r0744_c0010" localSheetId="9">'[1]EU CC1'!$G$66</definedName>
    <definedName name="hx_c0100_r0744_c0010">#REF!</definedName>
    <definedName name="hx_c0100_r0748_c0010" localSheetId="9">'[1]EU CC1'!$H$66</definedName>
    <definedName name="hx_c0100_r0748_c0010">#REF!</definedName>
    <definedName name="hx_c0100_r0771_c0010" localSheetId="9">'[1]EU CC1'!$F$71</definedName>
    <definedName name="hx_c0100_r0771_c0010">#REF!</definedName>
    <definedName name="hx_c0100_r0791_c0010" localSheetId="9">'[1]EU CC1'!$G$71</definedName>
    <definedName name="hx_c0100_r0791_c0010">#REF!</definedName>
    <definedName name="hx_c0100_r0800_c0010" localSheetId="9">'[1]EU CC1'!$F$80</definedName>
    <definedName name="hx_c0100_r0800_c0010">#REF!</definedName>
    <definedName name="hx_c0100_r0842_c0010" localSheetId="9">'[1]EU CC1'!$G$80</definedName>
    <definedName name="hx_c0100_r0842_c0010">#REF!</definedName>
    <definedName name="hx_c0100_r0880_c0010" localSheetId="9">'[1]EU CC1'!$F$72</definedName>
    <definedName name="hx_c0100_r0880_c0010">#REF!</definedName>
    <definedName name="hx_c0100_r0890_c0010" localSheetId="9">'[1]EU CC1'!$C$75</definedName>
    <definedName name="hx_c0100_r0890_c0010">#REF!</definedName>
    <definedName name="hx_c0100_r0960_c0010" localSheetId="9">'[1]EU CC1'!$F$87</definedName>
    <definedName name="hx_c0100_r0960_c0010">#REF!</definedName>
    <definedName name="hx_c0100_r0974_c0010" localSheetId="9">'[1]EU CC1'!$G$87</definedName>
    <definedName name="hx_c0100_r0974_c0010">#REF!</definedName>
    <definedName name="hx_c0100_r0978_c0010" localSheetId="9">'[1]EU CC1'!$H$87</definedName>
    <definedName name="hx_c0100_r0978_c0010">#REF!</definedName>
    <definedName name="hx_c02.00_r010_c010" localSheetId="9">[1]KM1!$C$11</definedName>
    <definedName name="hx_c02.00_r010_c010">[2]KM1!$D$11</definedName>
    <definedName name="hx_c0200_r0010_c0010" localSheetId="9">'[3]EU CCyB2'!#REF!</definedName>
    <definedName name="hx_c0200_r0010_c0010">'EU CCyB2'!#REF!</definedName>
    <definedName name="hx_c0200_r060_c010" localSheetId="9">'[1]EU OV1'!$G$7</definedName>
    <definedName name="hx_c0200_r060_c010">#REF!</definedName>
    <definedName name="hx_c0200_r600_c010" localSheetId="9">'[1]EU OV1'!$C$35</definedName>
    <definedName name="hx_c0200_r600_c010">#REF!</definedName>
    <definedName name="hx_c03.00_r010_c010" localSheetId="9">[1]KM1!$C$13</definedName>
    <definedName name="hx_c03.00_r010_c010">[2]KM1!$D$13</definedName>
    <definedName name="hx_c0300_r0130_c0010" localSheetId="9">[1]KM1!$C$20</definedName>
    <definedName name="hx_c0300_r0130_c0010">[2]KM1!$D$20</definedName>
    <definedName name="hx_c0300_r0140_c0010" localSheetId="9">'[1]EU CC1'!$F$101</definedName>
    <definedName name="hx_c0300_r0140_c0010">#REF!</definedName>
    <definedName name="hx_c0300_r0150_c0010" localSheetId="9">[1]KM1!$G$19</definedName>
    <definedName name="hx_c0300_r0150_c0010">[2]KM1!$L$19</definedName>
    <definedName name="hx_c0400_r0750_c0010" localSheetId="9">'[1]EU CC1'!$F$97</definedName>
    <definedName name="hx_c0400_r0750_c0010">#REF!</definedName>
    <definedName name="hx_c0400_r0760_c0010" localSheetId="9">'[1]EU CC1'!$G$97</definedName>
    <definedName name="hx_c0400_r0760_c0010">#REF!</definedName>
    <definedName name="hx_c0400_r0770_c0010" localSheetId="9">'[3]EU CCyB2'!#REF!</definedName>
    <definedName name="hx_c0400_r0770_c0010">'EU CCyB2'!#REF!</definedName>
    <definedName name="hx_c0400_r0780_c0010" localSheetId="9">'[1]EU CC1'!$F$99</definedName>
    <definedName name="hx_c0400_r0780_c0010">#REF!</definedName>
    <definedName name="hx_c0501_r0061_c0020" localSheetId="9">'[1]EU CC1'!$C$54</definedName>
    <definedName name="hx_c0501_r0061_c0020">#REF!</definedName>
    <definedName name="hx_c0501_r0061_c0030" localSheetId="9">'[1]EU CC1'!$C$73</definedName>
    <definedName name="hx_c0501_r0061_c0030">#REF!</definedName>
    <definedName name="hx_c0501_r0062_c0020" localSheetId="9">'[1]EU CC1'!$C$55</definedName>
    <definedName name="hx_c0501_r0062_c0020">#REF!</definedName>
    <definedName name="hx_c0501_r0062_c0030" localSheetId="9">'[1]EU CC1'!$C$74</definedName>
    <definedName name="hx_c0501_r0062_c0030">#REF!</definedName>
    <definedName name="hx_c0700a_s001_r080_c040" localSheetId="9">'[1]EU LI2'!$C$10</definedName>
    <definedName name="hx_c0700a_s001_r080_c040">#REF!</definedName>
    <definedName name="hx_c0700a_s001_r080_c200" localSheetId="9">'[1]EU LI2'!$I$10</definedName>
    <definedName name="hx_c0700a_s001_r080_c200">#REF!</definedName>
    <definedName name="hx_c0700a_s001_r110_c200" localSheetId="9">'[1]EU LI2'!$I$12</definedName>
    <definedName name="hx_c0700a_s001_r110_c200">#REF!</definedName>
    <definedName name="hx_c0700a_s001_r110_c220" localSheetId="9">'[1]EU OV1'!$C$14</definedName>
    <definedName name="hx_c0700a_s001_r110_c220">#REF!</definedName>
    <definedName name="hx_c0700a_s001_r250_c220" localSheetId="9">'[1]EU OV1'!$C$38</definedName>
    <definedName name="hx_c0700a_s001_r250_c220">#REF!</definedName>
    <definedName name="hx_c0700a_s002_r070_c220" localSheetId="9">'[1]EU CR4'!$J$7</definedName>
    <definedName name="hx_c0700a_s002_r070_c220">#REF!</definedName>
    <definedName name="hx_c0700a_s002_r080_c220" localSheetId="9">'[1]EU CR4'!$K$7</definedName>
    <definedName name="hx_c0700a_s002_r080_c220">#REF!</definedName>
    <definedName name="hx_c0700a_s003_r070_c220" localSheetId="9">'[1]EU CR4'!$J$8</definedName>
    <definedName name="hx_c0700a_s003_r070_c220">#REF!</definedName>
    <definedName name="hx_c0700a_s003_r080_c220" localSheetId="9">'[1]EU CR4'!$K$8</definedName>
    <definedName name="hx_c0700a_s003_r080_c220">#REF!</definedName>
    <definedName name="hx_c0700a_s004_r070_c220" localSheetId="9">'[1]EU CR4'!$J$9</definedName>
    <definedName name="hx_c0700a_s004_r070_c220">#REF!</definedName>
    <definedName name="hx_c0700a_s004_r080_c220" localSheetId="9">'[1]EU CR4'!$K$9</definedName>
    <definedName name="hx_c0700a_s004_r080_c220">#REF!</definedName>
    <definedName name="hx_c0700a_s005_r070_c220" localSheetId="9">'[1]EU CR4'!$J$10</definedName>
    <definedName name="hx_c0700a_s005_r070_c220">#REF!</definedName>
    <definedName name="hx_c0700a_s005_r080_c220" localSheetId="9">'[1]EU CR4'!$K$10</definedName>
    <definedName name="hx_c0700a_s005_r080_c220">#REF!</definedName>
    <definedName name="hx_c0700a_s006_r070_c220" localSheetId="9">'[1]EU CR4'!$J$11</definedName>
    <definedName name="hx_c0700a_s006_r070_c220">#REF!</definedName>
    <definedName name="hx_c0700a_s006_r080_c220" localSheetId="9">'[1]EU CR4'!$K$11</definedName>
    <definedName name="hx_c0700a_s006_r080_c220">#REF!</definedName>
    <definedName name="hx_c0700a_s007_r070_c220" localSheetId="9">'[1]EU CR4'!$J$12</definedName>
    <definedName name="hx_c0700a_s007_r070_c220">#REF!</definedName>
    <definedName name="hx_c0700a_s007_r080_c220" localSheetId="9">'[1]EU CR4'!$K$12</definedName>
    <definedName name="hx_c0700a_s007_r080_c220">#REF!</definedName>
    <definedName name="hx_c0700a_s008_r070_c220" localSheetId="9">'[1]EU CR4'!$J$13</definedName>
    <definedName name="hx_c0700a_s008_r070_c220">#REF!</definedName>
    <definedName name="hx_c0700a_s008_r080_c220" localSheetId="9">'[1]EU CR4'!$K$13</definedName>
    <definedName name="hx_c0700a_s008_r080_c220">#REF!</definedName>
    <definedName name="hx_c0700a_s009_r070_c220" localSheetId="9">'[1]EU CR4'!$J$14</definedName>
    <definedName name="hx_c0700a_s009_r070_c220">#REF!</definedName>
    <definedName name="hx_c0700a_s009_r080_c220" localSheetId="9">'[1]EU CR4'!$K$14</definedName>
    <definedName name="hx_c0700a_s009_r080_c220">#REF!</definedName>
    <definedName name="hx_c0700a_s010_r070_c220" localSheetId="9">'[1]EU CR4'!$J$15</definedName>
    <definedName name="hx_c0700a_s010_r070_c220">#REF!</definedName>
    <definedName name="hx_c0700a_s010_r080_c220" localSheetId="9">'[1]EU CR4'!$K$15</definedName>
    <definedName name="hx_c0700a_s010_r080_c220">#REF!</definedName>
    <definedName name="hx_c0700a_s011_r070_c040" localSheetId="9">'[1]EU CR4'!$C$16</definedName>
    <definedName name="hx_c0700a_s011_r070_c040">#REF!</definedName>
    <definedName name="hx_c0700a_s011_r070_c220" localSheetId="9">'[1]EU CR4'!$J$16</definedName>
    <definedName name="hx_c0700a_s011_r070_c220">#REF!</definedName>
    <definedName name="hx_c0700a_s011_r080_c220" localSheetId="9">'[1]EU CR4'!$K$16</definedName>
    <definedName name="hx_c0700a_s011_r080_c220">#REF!</definedName>
    <definedName name="hx_c0700a_s012_r070_c220" localSheetId="9">'[1]EU CR4'!$J$17</definedName>
    <definedName name="hx_c0700a_s012_r070_c220">#REF!</definedName>
    <definedName name="hx_c0700a_s012_r080_c220" localSheetId="9">'[1]EU CR4'!$K$17</definedName>
    <definedName name="hx_c0700a_s012_r080_c220">#REF!</definedName>
    <definedName name="hx_c0700a_s013_r070_c040" localSheetId="9">'[1]EU CR4'!$C$18</definedName>
    <definedName name="hx_c0700a_s013_r070_c040">#REF!</definedName>
    <definedName name="hx_c0700a_s013_r070_c220" localSheetId="9">'[1]EU CR4'!$J$18</definedName>
    <definedName name="hx_c0700a_s013_r070_c220">#REF!</definedName>
    <definedName name="hx_c0700a_s013_r080_c220" localSheetId="9">'[1]EU CR4'!$K$18</definedName>
    <definedName name="hx_c0700a_s013_r080_c220">#REF!</definedName>
    <definedName name="hx_c0700a_s014_r070_c220" localSheetId="9">'[1]EU CR4'!$J$19</definedName>
    <definedName name="hx_c0700a_s014_r070_c220">#REF!</definedName>
    <definedName name="hx_c0700a_s014_r080_c220" localSheetId="9">'[1]EU CR4'!$K$19</definedName>
    <definedName name="hx_c0700a_s014_r080_c220">#REF!</definedName>
    <definedName name="hx_c0700a_s015_r070_c220" localSheetId="9">'[1]EU CR4'!$J$20</definedName>
    <definedName name="hx_c0700a_s015_r070_c220">#REF!</definedName>
    <definedName name="hx_c0700a_s015_r080_c220" localSheetId="9">'[1]EU CR4'!$K$20</definedName>
    <definedName name="hx_c0700a_s015_r080_c220">#REF!</definedName>
    <definedName name="hx_c0700a_s016_r070_c220" localSheetId="9">'[1]EU CR4'!$J$21</definedName>
    <definedName name="hx_c0700a_s016_r070_c220">#REF!</definedName>
    <definedName name="hx_c0700a_s016_r080_c220" localSheetId="9">'[1]EU CR4'!$K$21</definedName>
    <definedName name="hx_c0700a_s016_r080_c220">#REF!</definedName>
    <definedName name="hx_c0700a_s017_r070_c220" localSheetId="9">'[1]EU CR4'!$J$22</definedName>
    <definedName name="hx_c0700a_s017_r070_c220">#REF!</definedName>
    <definedName name="hx_c0700a_s017_r080_c220" localSheetId="9">'[1]EU CR4'!$K$22</definedName>
    <definedName name="hx_c0700a_s017_r080_c220">#REF!</definedName>
    <definedName name="hx_c4700_r0061_c0010" localSheetId="9">'[1]EU LR1-LRSum'!$E$12</definedName>
    <definedName name="hx_c4700_r0061_c0010">#REF!</definedName>
    <definedName name="hx_c4700_r0091_c0010" localSheetId="9">'[1]EU LR1-LRSum'!$F$12</definedName>
    <definedName name="hx_c4700_r0091_c0010">#REF!</definedName>
    <definedName name="hx_c4700_r0150_c0010" localSheetId="9">'[1]EU LR1-LRSum'!$E$14</definedName>
    <definedName name="hx_c4700_r0150_c0010">#REF!</definedName>
    <definedName name="hx_c4700_r0160_c0010" localSheetId="9">'[1]EU LR1-LRSum'!$F$14</definedName>
    <definedName name="hx_c4700_r0160_c0010">#REF!</definedName>
    <definedName name="hx_c4700_r0170_c0010" localSheetId="9">'[1]EU LR1-LRSum'!$G$14</definedName>
    <definedName name="hx_c4700_r0170_c0010">#REF!</definedName>
    <definedName name="hx_c4700_r0180_c0010" localSheetId="9">'[1]EU LR1-LRSum'!$H$14</definedName>
    <definedName name="hx_c4700_r0180_c0010">#REF!</definedName>
    <definedName name="hx_c4700_r0186_c0010" localSheetId="9">'[1]EU LR1-LRSum'!$E$10</definedName>
    <definedName name="hx_c4700_r0186_c0010">#REF!</definedName>
    <definedName name="hx_c4700_r0187_c0010" localSheetId="9">'[1]EU LR1-LRSum'!$F$10</definedName>
    <definedName name="hx_c4700_r0187_c0010">#REF!</definedName>
    <definedName name="hx_c4700_r0191_c0010" localSheetId="9">'[1]EU LR2-LRCom'!$C$12</definedName>
    <definedName name="hx_c4700_r0191_c0010">#REF!</definedName>
    <definedName name="hx_c4700_r0194_c0010" localSheetId="9">'[1]EU LR1-LRSum'!$E$11</definedName>
    <definedName name="hx_c4700_r0194_c0010">#REF!</definedName>
    <definedName name="hx_c4700_r0196_c0010" localSheetId="9">'[1]EU LR1-LRSum'!$F$11</definedName>
    <definedName name="hx_c4700_r0196_c0010">#REF!</definedName>
    <definedName name="hx_c4700_r0197_c0010" localSheetId="9">'[1]EU LR1-LRSum'!$G$11</definedName>
    <definedName name="hx_c4700_r0197_c0010">#REF!</definedName>
    <definedName name="hx_c4700_r0198_c0010" localSheetId="9">'[1]EU LR1-LRSum'!$H$11</definedName>
    <definedName name="hx_c4700_r0198_c0010">#REF!</definedName>
    <definedName name="hx_c4700_r0200_c0010" localSheetId="9">'[1]EU LR2-LRCom'!$C$9</definedName>
    <definedName name="hx_c4700_r0200_c0010">#REF!</definedName>
    <definedName name="hx_c4700_r0210_c0010" localSheetId="9">'[1]EU LR2-LRCom'!$C$10</definedName>
    <definedName name="hx_c4700_r0210_c0010">#REF!</definedName>
    <definedName name="hx_c4700_r0230_c0010" localSheetId="9">'[1]EU LR2-LRCom'!$C$11</definedName>
    <definedName name="hx_c4700_r0230_c0010">#REF!</definedName>
    <definedName name="hx_c4700_r0310_c0010" localSheetId="9">'[1]EU LR2-LRCom'!$C$53</definedName>
    <definedName name="hx_c4700_r0310_c0010">#REF!</definedName>
    <definedName name="hx_c4700_r300_c010" localSheetId="9">'[1]EU LR1-LRSum'!$C$19</definedName>
    <definedName name="hx_c4700_r300_c010">#REF!</definedName>
    <definedName name="hx_c7400a_r0010_c0140" localSheetId="9">[1]KM1!$G$44</definedName>
    <definedName name="hx_c7400a_r0010_c0140">[2]KM1!$L$44</definedName>
    <definedName name="hx_c7400a_r0010_c0150" localSheetId="9">[1]KM1!$H$44</definedName>
    <definedName name="hx_c7400a_r0010_c0150">[2]KM1!$M$44</definedName>
    <definedName name="hx_c7400a_r0010_c0160" localSheetId="9">[1]KM1!$I$44</definedName>
    <definedName name="hx_c7400a_r0010_c0160">[2]KM1!$N$44</definedName>
    <definedName name="_xlnm.Print_Area" localSheetId="0">Contents!$A$1:$G$79</definedName>
    <definedName name="_xlnm.Print_Area" localSheetId="41">'EU AE1'!$A$1:$K$16</definedName>
    <definedName name="_xlnm.Print_Area" localSheetId="42">'EU AE2'!$A$1:$G$22</definedName>
    <definedName name="_xlnm.Print_Area" localSheetId="8">'EU CC2'!$A$1:$E$48</definedName>
    <definedName name="_xlnm.Print_Area" localSheetId="9">'EU CCA'!$A$1:$H$54</definedName>
    <definedName name="_xlnm.Print_Area" localSheetId="26">'EU CCR1'!$A$1:$K$17</definedName>
    <definedName name="_xlnm.Print_Area" localSheetId="27">'EU CCR2'!$A$1:$E$19</definedName>
    <definedName name="_xlnm.Print_Area" localSheetId="28">'EU CCR3'!$A$1:$O$18</definedName>
    <definedName name="_xlnm.Print_Area" localSheetId="29">'EU CCR5'!$A$1:$K$22</definedName>
    <definedName name="_xlnm.Print_Area" localSheetId="30">'EU CCR6'!$A$1:$E$17</definedName>
    <definedName name="_xlnm.Print_Area" localSheetId="31">'EU CCR8'!$A$1:$E$26</definedName>
    <definedName name="_xlnm.Print_Area" localSheetId="10">'EU CCyB1'!$A$1:$G$11</definedName>
    <definedName name="_xlnm.Print_Area" localSheetId="11">'EU CCyB2'!$A$1:$D$8</definedName>
    <definedName name="_xlnm.Print_Area" localSheetId="19">'EU CQ1'!$A$1:$K$19</definedName>
    <definedName name="_xlnm.Print_Area" localSheetId="20">'EU CQ3'!$A$1:$O$33</definedName>
    <definedName name="_xlnm.Print_Area" localSheetId="21">'EU CQ5'!$A$1:$I$29</definedName>
    <definedName name="_xlnm.Print_Area" localSheetId="22">'EU CQ7'!$A$1:$F$16</definedName>
    <definedName name="_xlnm.Print_Area" localSheetId="17">'EU CR1'!$A$1:$R$31</definedName>
    <definedName name="_xlnm.Print_Area" localSheetId="18">'EU CR1-A'!$A$1:$I$10</definedName>
    <definedName name="_xlnm.Print_Area" localSheetId="24">'EU CR4'!$A$1:$I$24</definedName>
    <definedName name="_xlnm.Print_Area" localSheetId="25">'EU CR5'!$A$1:$T$24</definedName>
    <definedName name="_xlnm.Print_Area" localSheetId="44">'EU IRRBB1'!$A$1:$G$13</definedName>
    <definedName name="_xlnm.Print_Area" localSheetId="2">'EU KM1'!$A$1:$H$52</definedName>
    <definedName name="_xlnm.Print_Area" localSheetId="45">'EU KM2'!$A$1:$E$24</definedName>
    <definedName name="_xlnm.Print_Area" localSheetId="5">'EU LI2'!$A$1:$H$19</definedName>
    <definedName name="_xlnm.Print_Area" localSheetId="6">'EU LI3'!$A$1:$I$12</definedName>
    <definedName name="_xlnm.Print_Area" localSheetId="15">'EU LIQ1'!$A$1:$K$45</definedName>
    <definedName name="_xlnm.Print_Area" localSheetId="16">'EU LIQ2'!$A$1:$H$44</definedName>
    <definedName name="_xlnm.Print_Area" localSheetId="12">'EU LR1-LRSum'!$A$1:$D$22</definedName>
    <definedName name="_xlnm.Print_Area" localSheetId="13">'EU LR2-LRCom'!$A$1:$E$73</definedName>
    <definedName name="_xlnm.Print_Area" localSheetId="14">'EU LR3_LRSpl'!$A$1:$D$19</definedName>
    <definedName name="_xlnm.Print_Area" localSheetId="1">'EU OV1'!$A$1:$F$44</definedName>
    <definedName name="_xlnm.Print_Area" localSheetId="37">'EU REM1'!$A$1:$I$29</definedName>
    <definedName name="_xlnm.Print_Area" localSheetId="38">'EU REM2'!$A$1:$H$20</definedName>
    <definedName name="_xlnm.Print_Area" localSheetId="39">'EU REM4'!$A$1:$D$17</definedName>
    <definedName name="_xlnm.Print_Area" localSheetId="40">'EU REM5'!$A$1:$M$14</definedName>
    <definedName name="_xlnm.Print_Area" localSheetId="46">'EU TLAC1'!$A$1:$D$51</definedName>
    <definedName name="_xlnm.Print_Area" localSheetId="47">'EU TLAC3'!$A$1:$K$17</definedName>
    <definedName name="_xlnm.Print_Area" localSheetId="32">'EU-SEC1'!$A$1:$R$21</definedName>
    <definedName name="_xlnm.Print_Area" localSheetId="33">'EU-SEC2'!$A$1:$O$20</definedName>
    <definedName name="_xlnm.Print_Area" localSheetId="34">'EU-SEC3'!$A$1:$U$20</definedName>
    <definedName name="_xlnm.Print_Area" localSheetId="35">'EU-SEC4'!$A$1:$U$20</definedName>
    <definedName name="_xlnm.Print_Titles" localSheetId="0">Contents!$4:$4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 i="3" l="1"/>
  <c r="G7" i="3"/>
  <c r="H7" i="3"/>
  <c r="E7" i="3"/>
  <c r="D4" i="84"/>
  <c r="G17" i="1" l="1"/>
  <c r="D4" i="45"/>
  <c r="G11" i="1" l="1"/>
  <c r="G22" i="1"/>
  <c r="G17" i="51"/>
  <c r="B4" i="11"/>
  <c r="D4" i="47"/>
  <c r="D4" i="49"/>
  <c r="D4" i="50"/>
  <c r="D4" i="55"/>
  <c r="D4" i="59"/>
  <c r="E4" i="66"/>
  <c r="D4" i="68"/>
  <c r="D4" i="67"/>
  <c r="F4" i="65"/>
  <c r="G67" i="1" l="1"/>
  <c r="G66" i="1"/>
  <c r="G65" i="1"/>
  <c r="G63" i="1"/>
  <c r="G61" i="1"/>
  <c r="G60" i="1"/>
  <c r="G59" i="1"/>
  <c r="G57" i="1"/>
  <c r="G56" i="1"/>
  <c r="G55" i="1"/>
  <c r="G54" i="1"/>
  <c r="G52" i="1"/>
  <c r="G51" i="1"/>
  <c r="G50" i="1"/>
  <c r="G49" i="1"/>
  <c r="G48" i="1"/>
  <c r="G46" i="1"/>
  <c r="G45" i="1"/>
  <c r="G44" i="1"/>
  <c r="G43" i="1"/>
  <c r="G42" i="1"/>
  <c r="G41" i="1"/>
  <c r="G39" i="1"/>
  <c r="G38" i="1"/>
  <c r="G36" i="1"/>
  <c r="G34" i="1"/>
  <c r="G33" i="1"/>
  <c r="G32" i="1"/>
  <c r="G31" i="1"/>
  <c r="G30" i="1"/>
  <c r="G29" i="1"/>
  <c r="G27" i="1"/>
  <c r="G26" i="1"/>
  <c r="G24" i="1"/>
  <c r="G23" i="1"/>
  <c r="G20" i="1"/>
  <c r="G19" i="1"/>
  <c r="G16" i="1"/>
  <c r="G13" i="1"/>
  <c r="G15" i="1"/>
  <c r="G12" i="1"/>
  <c r="G9" i="1"/>
  <c r="D7" i="3"/>
  <c r="D4" i="81" l="1"/>
  <c r="K17" i="81"/>
  <c r="K16" i="81"/>
  <c r="K15" i="81"/>
  <c r="K14" i="81"/>
  <c r="K13" i="81"/>
  <c r="K12" i="81"/>
  <c r="K11" i="81"/>
  <c r="J10" i="81"/>
  <c r="K10" i="81" s="1"/>
  <c r="K9" i="81"/>
  <c r="D4" i="79"/>
  <c r="D7" i="78" l="1"/>
  <c r="D4" i="26"/>
  <c r="D7" i="77"/>
  <c r="D4" i="71"/>
  <c r="D4" i="70"/>
  <c r="D4" i="69"/>
  <c r="E4" i="40"/>
  <c r="D4" i="42"/>
  <c r="F7" i="77" l="1"/>
  <c r="E7" i="77"/>
  <c r="G7" i="77" s="1"/>
  <c r="E4" i="58"/>
  <c r="E4" i="57"/>
  <c r="D4" i="56"/>
  <c r="D4" i="54"/>
  <c r="D4" i="52"/>
  <c r="D4" i="51"/>
  <c r="D4" i="37" l="1"/>
  <c r="D4" i="35"/>
  <c r="D4" i="33"/>
  <c r="D4" i="30" l="1"/>
  <c r="D4" i="4"/>
  <c r="D4" i="27"/>
  <c r="D7" i="24" l="1"/>
  <c r="H7" i="24" s="1"/>
  <c r="E7" i="24" l="1"/>
  <c r="F7" i="24" l="1"/>
  <c r="I7" i="24"/>
  <c r="D4" i="44"/>
  <c r="D4" i="9"/>
  <c r="D4" i="10"/>
  <c r="G7" i="24" l="1"/>
  <c r="K7" i="24" s="1"/>
  <c r="J7" i="24"/>
  <c r="B19" i="16"/>
  <c r="B20" i="16" s="1"/>
  <c r="B21" i="16" s="1"/>
  <c r="D7" i="2"/>
  <c r="D5" i="21"/>
  <c r="D7" i="20"/>
  <c r="E7" i="20" s="1"/>
  <c r="D5" i="15"/>
  <c r="D4" i="18"/>
  <c r="D5" i="82"/>
  <c r="D5" i="19"/>
  <c r="D7" i="16"/>
  <c r="E7" i="2" l="1"/>
  <c r="F7" i="2"/>
  <c r="B41" i="16" l="1"/>
  <c r="B42" i="16" s="1"/>
  <c r="B47" i="16" s="1"/>
  <c r="B48" i="16" s="1"/>
  <c r="B29" i="16"/>
  <c r="B30" i="16" s="1"/>
  <c r="B31" i="16" s="1"/>
  <c r="B32" i="16" s="1"/>
  <c r="B33" i="16" s="1"/>
  <c r="B34" i="16" s="1"/>
  <c r="B35" i="16" s="1"/>
  <c r="B38" i="16" s="1"/>
  <c r="B12" i="16"/>
  <c r="B13" i="16" s="1"/>
  <c r="B14" i="16" s="1"/>
  <c r="B15" i="16" s="1"/>
  <c r="B16" i="16" l="1"/>
  <c r="B17" i="16" s="1"/>
  <c r="B18" i="16" s="1"/>
  <c r="B22" i="16" s="1"/>
  <c r="B23" i="16" s="1"/>
  <c r="B24" i="16" s="1"/>
  <c r="B28" i="9" l="1"/>
  <c r="B29" i="9" s="1"/>
  <c r="B30" i="9" s="1"/>
  <c r="B31" i="9" s="1"/>
  <c r="B32" i="9" s="1"/>
  <c r="B33" i="9" s="1"/>
  <c r="B34" i="9" s="1"/>
  <c r="B12" i="9" l="1"/>
  <c r="B13" i="9" s="1"/>
  <c r="B14" i="9" s="1"/>
  <c r="B15" i="9" l="1"/>
  <c r="B16" i="9" s="1"/>
  <c r="B17" i="9" s="1"/>
  <c r="B18" i="9" s="1"/>
  <c r="B19" i="9" s="1"/>
  <c r="B20" i="9" s="1"/>
  <c r="B21" i="9" s="1"/>
</calcChain>
</file>

<file path=xl/sharedStrings.xml><?xml version="1.0" encoding="utf-8"?>
<sst xmlns="http://schemas.openxmlformats.org/spreadsheetml/2006/main" count="3200" uniqueCount="1355">
  <si>
    <t>Annex I</t>
  </si>
  <si>
    <t>Total own funds requirements</t>
  </si>
  <si>
    <t>a</t>
  </si>
  <si>
    <t>b</t>
  </si>
  <si>
    <t>c</t>
  </si>
  <si>
    <t>Credit risk (excluding CCR)</t>
  </si>
  <si>
    <t xml:space="preserve">Of which the standardised approach </t>
  </si>
  <si>
    <t>Of which slotting approach</t>
  </si>
  <si>
    <t>EU 4a</t>
  </si>
  <si>
    <t>Of which equities under the simple riskweighted approach</t>
  </si>
  <si>
    <t xml:space="preserve">Counterparty credit risk - CCR </t>
  </si>
  <si>
    <t>Of which internal model method (IMM)</t>
  </si>
  <si>
    <t>EU 8a</t>
  </si>
  <si>
    <t>Of which exposures to a CCP</t>
  </si>
  <si>
    <t>EU 8b</t>
  </si>
  <si>
    <t>Of which credit valuation adjustment - CVA</t>
  </si>
  <si>
    <t>Of which other CCR</t>
  </si>
  <si>
    <t xml:space="preserve">Settlement risk </t>
  </si>
  <si>
    <t>Securitisation exposures in the non-trading book (after the cap)</t>
  </si>
  <si>
    <t xml:space="preserve">Of which SEC-IRBA approach </t>
  </si>
  <si>
    <t>Of which SEC-ERBA (including IAA)</t>
  </si>
  <si>
    <t xml:space="preserve">Of which SEC-SA approach </t>
  </si>
  <si>
    <t>EU 19a</t>
  </si>
  <si>
    <t>Position, foreign exchange and commodities risks (Market risk)</t>
  </si>
  <si>
    <t xml:space="preserve">Of which IMA </t>
  </si>
  <si>
    <t>EU 22a</t>
  </si>
  <si>
    <t>Large exposures</t>
  </si>
  <si>
    <t xml:space="preserve">Operational risk </t>
  </si>
  <si>
    <t>EU 23a</t>
  </si>
  <si>
    <t xml:space="preserve">Of which basic indicator approach </t>
  </si>
  <si>
    <t>EU 23b</t>
  </si>
  <si>
    <t xml:space="preserve">Of which standardised approach </t>
  </si>
  <si>
    <t>EU 23c</t>
  </si>
  <si>
    <t xml:space="preserve">Of which advanced measurement approach </t>
  </si>
  <si>
    <t>Total</t>
  </si>
  <si>
    <t xml:space="preserve"> </t>
  </si>
  <si>
    <t>d</t>
  </si>
  <si>
    <t>e</t>
  </si>
  <si>
    <t>Available own funds (amounts)</t>
  </si>
  <si>
    <t xml:space="preserve">Common Equity Tier 1 (CET1) capital </t>
  </si>
  <si>
    <t xml:space="preserve">Tier 1 capital </t>
  </si>
  <si>
    <t xml:space="preserve">Total capital </t>
  </si>
  <si>
    <t>Risk-weighted exposure amounts</t>
  </si>
  <si>
    <t>Tier 1 ratio (%)</t>
  </si>
  <si>
    <t>Total capital ratio (%)</t>
  </si>
  <si>
    <t>EU 7a</t>
  </si>
  <si>
    <t>EU 7b</t>
  </si>
  <si>
    <t>EU 7c</t>
  </si>
  <si>
    <t>EU 7d</t>
  </si>
  <si>
    <t>Total SREP own funds requirements (%)</t>
  </si>
  <si>
    <t>Capital conservation buffer (%)</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</si>
  <si>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</si>
  <si>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</si>
  <si>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</si>
  <si>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</si>
  <si>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</si>
  <si>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</si>
  <si>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Combined buffer requirement (%)</t>
  </si>
  <si>
    <t>EU 11a</t>
  </si>
  <si>
    <t>Overall capital requirements (%)</t>
  </si>
  <si>
    <t>CET1 available after meeting the total SREP own funds requirements (%)</t>
  </si>
  <si>
    <t>Leverage ratio</t>
  </si>
  <si>
    <t>EU 14a</t>
  </si>
  <si>
    <t>EU 14b</t>
  </si>
  <si>
    <t>EU 14c</t>
  </si>
  <si>
    <t>EU 14d</t>
  </si>
  <si>
    <t>Total SREP leverage ratio requirements (%)</t>
  </si>
  <si>
    <t>EU 14e</t>
  </si>
  <si>
    <t>Liquidity Coverage Ratio</t>
  </si>
  <si>
    <t>Total high-quality liquid assets (HQLA) (Weighted value -average)</t>
  </si>
  <si>
    <t>EU 16a</t>
  </si>
  <si>
    <t xml:space="preserve">Cash outflows - Total weighted value </t>
  </si>
  <si>
    <t>EU 16b</t>
  </si>
  <si>
    <t xml:space="preserve">Cash inflows - Total weighted value </t>
  </si>
  <si>
    <t>Total net cash outflows (adjusted value)</t>
  </si>
  <si>
    <t>Liquidity coverage ratio (%)</t>
  </si>
  <si>
    <t>Net Stable Funding Ratio</t>
  </si>
  <si>
    <t>Total available stable funding</t>
  </si>
  <si>
    <t>Total required stable funding</t>
  </si>
  <si>
    <t>NSFR ratio (%)</t>
  </si>
  <si>
    <t>Exposure value</t>
  </si>
  <si>
    <t>Risk-weighted exposure amount</t>
  </si>
  <si>
    <t>Own fund instruments held in insurance or re-insurance undertakings  or insurance holding company not deducted from own funds</t>
  </si>
  <si>
    <t xml:space="preserve">Template EU LI2 - Main sources of differences between regulatory exposure amounts and carrying values in financial statements </t>
  </si>
  <si>
    <t xml:space="preserve">Template EU LI3 - Outline of the differences in the scopes of consolidation (entity by entity) </t>
  </si>
  <si>
    <t>f</t>
  </si>
  <si>
    <t>g</t>
  </si>
  <si>
    <t>Carrying values as reported in published financial statements</t>
  </si>
  <si>
    <t>Carrying values under scope of regulatory consolidation</t>
  </si>
  <si>
    <t>Carrying values of items</t>
  </si>
  <si>
    <t>Subject to the credit risk framework</t>
  </si>
  <si>
    <t xml:space="preserve">Subject to the CCR framework </t>
  </si>
  <si>
    <t>Subject to the securitisation framework</t>
  </si>
  <si>
    <t>Subject to the market risk framework</t>
  </si>
  <si>
    <t>Not subject to own funds requirements or subject to deduction from own funds</t>
  </si>
  <si>
    <t>Breakdown by asset clases according to the balance sheet in the published financial statements</t>
  </si>
  <si>
    <t xml:space="preserve">Total assets </t>
  </si>
  <si>
    <t>Breakdown by liability classes according to the balance sheet in the published financial statements</t>
  </si>
  <si>
    <t>1</t>
  </si>
  <si>
    <t>Kontanter og fordringer på sentralbanker</t>
  </si>
  <si>
    <t>Utlån til og fordringer på kredittinstitusjoner</t>
  </si>
  <si>
    <t>Utlån til og fordringer på kunder</t>
  </si>
  <si>
    <t>Sertifikater og obligasjoner m.v. til virkelig verdi</t>
  </si>
  <si>
    <t>Aksjer og andeler</t>
  </si>
  <si>
    <t>Finansielle derivater</t>
  </si>
  <si>
    <t>Investeringseiendommer</t>
  </si>
  <si>
    <t>Varige driftsmidler</t>
  </si>
  <si>
    <t>Leierettigheter</t>
  </si>
  <si>
    <t>Andre eiendeler</t>
  </si>
  <si>
    <t>Forsk.bet. ikke påløpte kostn. og opptj. ikke mottatte inntekter</t>
  </si>
  <si>
    <t>Utsatt skatt eiendel</t>
  </si>
  <si>
    <t>Gjeld til kredittinstitusjoner</t>
  </si>
  <si>
    <t>Innskudd fra og gjeld til kunder</t>
  </si>
  <si>
    <t>Gjeld stiftet ved utstedelse av verdipapirer</t>
  </si>
  <si>
    <t>Andre forpliktelser</t>
  </si>
  <si>
    <t>Påløpte kostnader og mottatte ikke opptjente inntekter</t>
  </si>
  <si>
    <t xml:space="preserve">Avsetninger for påløpte kostnader og forpliktelser </t>
  </si>
  <si>
    <t>Utsatt skatt forpliktelse</t>
  </si>
  <si>
    <t>Forpliktelser knyttet til leieavtaler</t>
  </si>
  <si>
    <t>Ansvarlig lånekapital</t>
  </si>
  <si>
    <t xml:space="preserve">Items subject to </t>
  </si>
  <si>
    <t>Credit risk framework</t>
  </si>
  <si>
    <t xml:space="preserve">Securitisation framework </t>
  </si>
  <si>
    <t xml:space="preserve">CCR framework </t>
  </si>
  <si>
    <t>Market risk framework</t>
  </si>
  <si>
    <t>Assets carrying value amount under the scope of regulatory consolidation (as per template LI1)</t>
  </si>
  <si>
    <t>Liabilities carrying value amount under the regulatory scope of consolidation (as per template LI1)</t>
  </si>
  <si>
    <t>Total net amount under the regulatory scope of consolidation</t>
  </si>
  <si>
    <t>Off-balance-sheet amounts</t>
  </si>
  <si>
    <t xml:space="preserve">Differences in valuations </t>
  </si>
  <si>
    <t>Differences due to different netting rules, other than those already included in row 2</t>
  </si>
  <si>
    <t>Differences due to consideration of provisions</t>
  </si>
  <si>
    <t>Differences due to the use of credit risk mitigation techniques (CRMs)</t>
  </si>
  <si>
    <t>Differences due to credit conversion factors</t>
  </si>
  <si>
    <t>Differences due to Securitisation with risk transfer</t>
  </si>
  <si>
    <t>Other differences</t>
  </si>
  <si>
    <t>Exposure amounts considered for regulatory purposes</t>
  </si>
  <si>
    <t>h</t>
  </si>
  <si>
    <t>Name of the entity</t>
  </si>
  <si>
    <t>Method of accounting consolidation</t>
  </si>
  <si>
    <t>Method of regulatory consolidation</t>
  </si>
  <si>
    <t>Description of the entity</t>
  </si>
  <si>
    <t>Full consolidation</t>
  </si>
  <si>
    <t>Proportional consolidation</t>
  </si>
  <si>
    <t>Equity method</t>
  </si>
  <si>
    <t>Neither consolidated nor deducted</t>
  </si>
  <si>
    <t>Deducted</t>
  </si>
  <si>
    <t>X</t>
  </si>
  <si>
    <t>Credit institution</t>
  </si>
  <si>
    <t>Sparebanken Øst</t>
  </si>
  <si>
    <t>Sparebanken Øst Boligkreditt</t>
  </si>
  <si>
    <t>AS Financiering</t>
  </si>
  <si>
    <t>Øst Prosjekt AS</t>
  </si>
  <si>
    <t>Sparebanken Øst Eiendom AS</t>
  </si>
  <si>
    <t xml:space="preserve">Points (a) to (g) of Article 447 and point (b) of Article 438 </t>
  </si>
  <si>
    <t xml:space="preserve">Point (d) of Article 438 </t>
  </si>
  <si>
    <t>Point (f) of Article 438</t>
  </si>
  <si>
    <t>Annex V</t>
  </si>
  <si>
    <t>Point (c) of Article 436</t>
  </si>
  <si>
    <t>Point (b) of Article 436</t>
  </si>
  <si>
    <t>Point (d) of Article 436</t>
  </si>
  <si>
    <t>Annex VII</t>
  </si>
  <si>
    <t>Equity</t>
  </si>
  <si>
    <t>Template EU CC1 - Composition of regulatory own funds</t>
  </si>
  <si>
    <t>Points (a), (d), (e) and (f) of Article 437</t>
  </si>
  <si>
    <t>Point (a) of Article 437</t>
  </si>
  <si>
    <t>Points (b) and (c) of Article 437</t>
  </si>
  <si>
    <t xml:space="preserve"> (a)</t>
  </si>
  <si>
    <t xml:space="preserve">  (b)</t>
  </si>
  <si>
    <t>Amounts</t>
  </si>
  <si>
    <r>
      <t>Source based on reference numbers/letters of the balance sheet under the regulatory scope of consolidation</t>
    </r>
    <r>
      <rPr>
        <sz val="11"/>
        <rFont val="Calibri"/>
        <family val="2"/>
        <scheme val="minor"/>
      </rPr>
      <t> </t>
    </r>
  </si>
  <si>
    <t xml:space="preserve">Common Equity Tier 1 (CET1) capital:  instruments and reserves                                             </t>
  </si>
  <si>
    <t xml:space="preserve">Capital instruments and the related share premium accounts </t>
  </si>
  <si>
    <t xml:space="preserve">     of which: Instrument type 1</t>
  </si>
  <si>
    <t xml:space="preserve">     of which: Instrument type 2</t>
  </si>
  <si>
    <t xml:space="preserve">     of which: Instrument type 3</t>
  </si>
  <si>
    <t xml:space="preserve">Retained earnings </t>
  </si>
  <si>
    <t>Accumulated other comprehensive income (and other reserves)</t>
  </si>
  <si>
    <t>EU-3a</t>
  </si>
  <si>
    <t>Funds for general banking risk</t>
  </si>
  <si>
    <t xml:space="preserve">Amount of qualifying items referred to in Article 484 (3) CRR and the related share premium accounts subject to phase out from CET1 </t>
  </si>
  <si>
    <t>Minority interests (amount allowed in consolidated CET1)</t>
  </si>
  <si>
    <t>EU-5a</t>
  </si>
  <si>
    <t xml:space="preserve">Independently reviewed interim profits net of any foreseeable charge or dividend </t>
  </si>
  <si>
    <t>Common Equity Tier 1 (CET1) capital before regulatory adjustments</t>
  </si>
  <si>
    <t>Common Equity Tier 1 (CET1) capital: regulatory adjustments </t>
  </si>
  <si>
    <t>Additional value adjustments (negative amount)</t>
  </si>
  <si>
    <t>Intangible assets (net of related tax liability) (negative amount)</t>
  </si>
  <si>
    <t>Not applicable</t>
  </si>
  <si>
    <t>Deferred tax assets that rely on future profitability excluding those arising from temporary differences (net of related tax liability where the conditions in Article 38 (3) CRR are met) (negative amount)</t>
  </si>
  <si>
    <t>Fair value reserves related to gains or losses on cash flow hedges of financial instruments that are not valued at fair value</t>
  </si>
  <si>
    <t xml:space="preserve">Negative amounts resulting from the calculation of expected loss amounts </t>
  </si>
  <si>
    <t>Any increase in equity that results from securitised assets (negative amount)</t>
  </si>
  <si>
    <t>Gains or losses on liabilities valued at fair value resulting from changes in own credit standing</t>
  </si>
  <si>
    <t>Defined-benefit pension fund assets (negative amount)</t>
  </si>
  <si>
    <t>Direct, indirect and synthetic holdings by an institution of own CET1 instruments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</si>
  <si>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</si>
  <si>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</si>
  <si>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</si>
  <si>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EU-20a</t>
  </si>
  <si>
    <t>Exposure amount of the following items which qualify for a RW of 1250%, where the institution opts for the deduction alternative</t>
  </si>
  <si>
    <t>EU-20b</t>
  </si>
  <si>
    <t xml:space="preserve">     of which: qualifying holdings outside the financial sector (negative amount)</t>
  </si>
  <si>
    <t>EU-20c</t>
  </si>
  <si>
    <t xml:space="preserve">     of which: securitisation positions (negative amount)</t>
  </si>
  <si>
    <t>EU-20d</t>
  </si>
  <si>
    <t xml:space="preserve">     of which: free deliveries (negative amount)</t>
  </si>
  <si>
    <t>Amount exceeding the 17,65% threshold (negative amount)</t>
  </si>
  <si>
    <t xml:space="preserve">     of which: direct, indirect and synthetic holdings by the institution of the CET1 instruments of financial sector entities where the institution has a significant investment in those entities</t>
  </si>
  <si>
    <t xml:space="preserve">     of which: deferred tax assets arising from temporary differences</t>
  </si>
  <si>
    <t>EU-25a</t>
  </si>
  <si>
    <t>Losses for the current financial year (negative amount)</t>
  </si>
  <si>
    <t>EU-25b</t>
  </si>
  <si>
    <t>Foreseeable tax charges relating to CET1 items except where the institution suitably adjusts the amount of CET1 items insofar as such tax charges reduce the amount up to which those items may be used to cover risks or losses (negative amount)</t>
  </si>
  <si>
    <t>27a</t>
  </si>
  <si>
    <r>
      <t>Other regulatory adjustments</t>
    </r>
    <r>
      <rPr>
        <strike/>
        <sz val="9"/>
        <color rgb="FFFF0000"/>
        <rFont val="Calibri"/>
        <family val="2"/>
        <scheme val="minor"/>
      </rPr>
      <t/>
    </r>
  </si>
  <si>
    <t>Total regulatory adjustments to Common Equity Tier 1 (CET1)</t>
  </si>
  <si>
    <t xml:space="preserve">Common Equity Tier 1 (CET1) capital </t>
  </si>
  <si>
    <t>Additional Tier 1 (AT1) capital: instruments</t>
  </si>
  <si>
    <t>Capital instruments and the related share premium accounts</t>
  </si>
  <si>
    <t xml:space="preserve">     of which: classified as equity under applicable accounting standards</t>
  </si>
  <si>
    <t xml:space="preserve">     of which: classified as liabilities under applicable accounting standards</t>
  </si>
  <si>
    <t>Amount of qualifying items referred to in Article 484 (4) CRR and the related share premium accounts subject to phase out from AT1</t>
  </si>
  <si>
    <t>EU-33a</t>
  </si>
  <si>
    <t>Amount of qualifying items referred to in Article 494a(1) CRR subject to phase out from AT1</t>
  </si>
  <si>
    <t>EU-33b</t>
  </si>
  <si>
    <t>Amount of qualifying items referred to in Article 494b(1) CRR subject to phase out from AT1</t>
  </si>
  <si>
    <t xml:space="preserve">Qualifying Tier 1 capital included in consolidated AT1 capital (including minority interests not included in row 5) issued by subsidiaries and held by third parties </t>
  </si>
  <si>
    <t xml:space="preserve">    of which: instruments issued by subsidiaries subject to phase out </t>
  </si>
  <si>
    <t xml:space="preserve">   Additional Tier 1 (AT1) capital before regulatory adjustments</t>
  </si>
  <si>
    <t>Additional Tier 1 (AT1) capital: regulatory adjustments</t>
  </si>
  <si>
    <t>Direct, indirect and synthetic holdings by an institution of own AT1 instruments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</si>
  <si>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</si>
  <si>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</si>
  <si>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by the institution of the AT1 instruments of financial sector entities where the institution has a significant investment in those entities (net of eligible short positions) (negative amount)</t>
  </si>
  <si>
    <t xml:space="preserve">42a </t>
  </si>
  <si>
    <t>Other regulatory adjustments to AT1 capital</t>
  </si>
  <si>
    <t>Total regulatory adjustments to Additional Tier 1 (AT1) capital</t>
  </si>
  <si>
    <t xml:space="preserve">Additional Tier 1 (AT1) capital </t>
  </si>
  <si>
    <t>Tier 1 capital (T1 = CET1 + AT1)</t>
  </si>
  <si>
    <t>Tier 2 (T2) capital: instruments</t>
  </si>
  <si>
    <t>Amount of qualifying  items referred to in Article 484(5) CRR and the related share premium accounts subject to phase out from T2 as described in Article 486(4) CRR</t>
  </si>
  <si>
    <t>EU-47a</t>
  </si>
  <si>
    <t>Amount of qualifying  items referred to in Article 494a(2) CRR subject to phase out from T2</t>
  </si>
  <si>
    <t>EU-47b</t>
  </si>
  <si>
    <t>Amount of qualifying  items referred to in Article 494b(2) CRR subject to phase out from T2</t>
  </si>
  <si>
    <t xml:space="preserve">Qualifying own funds instruments included in consolidated T2 capital (including minority interests and AT1 instruments not included in rows 5 or 34) issued by subsidiaries and held by third parties </t>
  </si>
  <si>
    <t xml:space="preserve">   of which: instruments issued by subsidiaries subject to phase out</t>
  </si>
  <si>
    <t>Credit risk adjustments</t>
  </si>
  <si>
    <t>Tier 2 (T2) capital before regulatory adjustments</t>
  </si>
  <si>
    <t>Tier 2 (T2) capital: regulatory adjustments </t>
  </si>
  <si>
    <t>Direct, indirect and synthetic holdings by an institution of own T2 instruments and subordinated loans (negative amount)</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</si>
  <si>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</si>
  <si>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 xml:space="preserve">Direct, indirect and synthetic holdings of the T2 instruments and subordinated loans of financial sector entities where the institution does not have a significant investment in those entities (amount above 10% threshold and net of eligible short positions) (negative amount)  </t>
  </si>
  <si>
    <t>54a</t>
  </si>
  <si>
    <t>Direct, indirect and synthetic holdings by the institution of the T2 instruments and subordinated loans of financial sector entities where the institution has a significant investment in those entities (net of eligible short positions) (negative amount)</t>
  </si>
  <si>
    <t>Qualifying eligible liabilities deductions that exceed the eligible liabilities items of the institution (negative amount)</t>
  </si>
  <si>
    <t>EU-56b</t>
  </si>
  <si>
    <t>Other regulatory adjustments to T2 capital</t>
  </si>
  <si>
    <t>Total regulatory adjustments to Tier 2 (T2) capital</t>
  </si>
  <si>
    <t xml:space="preserve">Tier 2 (T2) capital </t>
  </si>
  <si>
    <t>Total capital (TC = T1 + T2)</t>
  </si>
  <si>
    <t>Total Risk exposure amount</t>
  </si>
  <si>
    <t>Capital ratios and requirements including buffers </t>
  </si>
  <si>
    <t>Common Equity Tier 1 capital</t>
  </si>
  <si>
    <t>Tier 1 capital</t>
  </si>
  <si>
    <t>Total capital</t>
  </si>
  <si>
    <t>Institution CET1 overall capital requirements</t>
  </si>
  <si>
    <t xml:space="preserve">of which: capital conservation buffer requirement </t>
  </si>
  <si>
    <t xml:space="preserve">of which: countercyclical capital buffer requirement </t>
  </si>
  <si>
    <t xml:space="preserve">of which: systemic risk buffer requirement </t>
  </si>
  <si>
    <t>EU-67a</t>
  </si>
  <si>
    <t>of which: Global Systemically Important Institution (G-SII) or Other Systemically Important Institution (O-SII) buffer requirement</t>
  </si>
  <si>
    <t>EU-67b</t>
  </si>
  <si>
    <t>of which: additional own funds requirements to address the risks other than the risk of excessive leverage</t>
  </si>
  <si>
    <t>Common Equity Tier 1 capital (as a percentage of risk exposure amount) available after meeting the minimum capital requirements</t>
  </si>
  <si>
    <t>National minima (if different from Basel III)</t>
  </si>
  <si>
    <r>
      <t>Not applicable</t>
    </r>
    <r>
      <rPr>
        <sz val="9"/>
        <color rgb="FFFF0000"/>
        <rFont val="Calibri"/>
        <family val="2"/>
        <scheme val="minor"/>
      </rPr>
      <t/>
    </r>
  </si>
  <si>
    <t>Amounts below the thresholds for deduction (before risk weighting) </t>
  </si>
  <si>
    <t xml:space="preserve">Direct and indirect holdings by the institution of the CET1 instruments of financial sector entities where the institution has a significant investment in those entities (amount below 17.65% thresholds and net of eligible short positions) </t>
  </si>
  <si>
    <t>Applicable caps on the inclusion of provisions in Tier 2 </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</si>
  <si>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</si>
  <si>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</si>
  <si>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</si>
  <si>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</si>
  <si>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Capital instruments subject to phase-out arrangements (only applicable between 1 Jan 2014 and 1 Jan 2022)</t>
  </si>
  <si>
    <t>Current cap on CET1 instruments subject to phase out arrangements</t>
  </si>
  <si>
    <t>Amount excluded from CET1 due to cap (excess over cap after redemptions and maturities)</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</si>
  <si>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</si>
  <si>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</si>
  <si>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</si>
  <si>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</si>
  <si>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m</t>
  </si>
  <si>
    <t>i</t>
  </si>
  <si>
    <t>n</t>
  </si>
  <si>
    <t>o</t>
  </si>
  <si>
    <t>l</t>
  </si>
  <si>
    <t>Balance sheet as in published financial statements</t>
  </si>
  <si>
    <t>Reference</t>
  </si>
  <si>
    <t>Total assets</t>
  </si>
  <si>
    <t>Total liabilities</t>
  </si>
  <si>
    <t>Shareholders' Equity</t>
  </si>
  <si>
    <t>Total shareholders' equity</t>
  </si>
  <si>
    <t>Sertifikater og obligasjoner til virkelig verdi</t>
  </si>
  <si>
    <t xml:space="preserve">Aksjer og andeler </t>
  </si>
  <si>
    <t>Eierinteresser i konsernselskap</t>
  </si>
  <si>
    <t xml:space="preserve">     Ansvarlig lån</t>
  </si>
  <si>
    <t xml:space="preserve">     Påløpte renter</t>
  </si>
  <si>
    <t>j</t>
  </si>
  <si>
    <t>k</t>
  </si>
  <si>
    <t>Innskutt egenkapital</t>
  </si>
  <si>
    <t>Hybridkapital</t>
  </si>
  <si>
    <t>Opptjent egenkapital</t>
  </si>
  <si>
    <t xml:space="preserve">     Avsatt utbytte</t>
  </si>
  <si>
    <t>Udisponert resultat</t>
  </si>
  <si>
    <t>2a</t>
  </si>
  <si>
    <t>EU-9a</t>
  </si>
  <si>
    <t>EU-9b</t>
  </si>
  <si>
    <t>Norway</t>
  </si>
  <si>
    <t>Annex IX</t>
  </si>
  <si>
    <t>Template EU CCyB1 - Geographical distribution of credit exposures relevant for the calculation of the countercyclical buffer</t>
  </si>
  <si>
    <t>Point (a) of Article 440</t>
  </si>
  <si>
    <t>Point (b) of Article 440</t>
  </si>
  <si>
    <t>General credit exposures</t>
  </si>
  <si>
    <t>Relevant credit exposures – Market risk</t>
  </si>
  <si>
    <t>Exposure value under the standardised approach</t>
  </si>
  <si>
    <t>Exposure value under the IRB approach</t>
  </si>
  <si>
    <t>Sum of long and short positions of trading book exposures for SA</t>
  </si>
  <si>
    <t>Value of trading book exposures for internal models</t>
  </si>
  <si>
    <t>010</t>
  </si>
  <si>
    <t>Breakdown by country:</t>
  </si>
  <si>
    <t>020</t>
  </si>
  <si>
    <t>Annex XI</t>
  </si>
  <si>
    <t>Template EU LR1 - LRSum: Summary reconciliation of accounting assets and leverage ratio exposures</t>
  </si>
  <si>
    <t>Template EU LR2 - LRCom: Leverage ratio common disclosure</t>
  </si>
  <si>
    <t>Template EU LR3 - LRSpl: Split-up of on balance sheet exposures (excluding derivatives, SFTs and exempted exposures)</t>
  </si>
  <si>
    <t>Point (b) of Article 451(1)</t>
  </si>
  <si>
    <t>Article 451(3) - Rows 28 to 31a 
Points (a), (b) and (c) of Article 451(1) and Article 451(2) - Rows up to row 28</t>
  </si>
  <si>
    <t>Applicable amount</t>
  </si>
  <si>
    <t>Total assets as per published financial statements</t>
  </si>
  <si>
    <t>Adjustment for entities which are consolidated for accounting purposes but are outside the scope of prudential consolidation</t>
  </si>
  <si>
    <t>(Adjustment for securitised exposures that meet the operational requirements for the recognition of risk transference)</t>
  </si>
  <si>
    <r>
      <t>(Adjustment for temporary exemption of exposures to central bank</t>
    </r>
    <r>
      <rPr>
        <sz val="11"/>
        <color theme="1"/>
        <rFont val="Calibri"/>
        <family val="2"/>
        <scheme val="minor"/>
      </rPr>
      <t>s (if applicable))</t>
    </r>
  </si>
  <si>
    <t>(Adjustment for fiduciary assets recognised on the balance sheet pursuant to the applicable accounting framework but excluded from the total exposure measure in accordance with point (i) of Article 429a(1) CRR)</t>
  </si>
  <si>
    <t>Adjustment for regular-way purchases and sales of financial assets subject to trade date accounting</t>
  </si>
  <si>
    <t>Adjustment for eligible cash pooling transactions</t>
  </si>
  <si>
    <r>
      <t>Adjustment</t>
    </r>
    <r>
      <rPr>
        <sz val="11"/>
        <color rgb="FF000000"/>
        <rFont val="Calibri"/>
        <family val="2"/>
        <scheme val="minor"/>
      </rPr>
      <t xml:space="preserve"> for derivative financial instruments</t>
    </r>
  </si>
  <si>
    <t>Adjustment for securities financing transactions (SFTs)</t>
  </si>
  <si>
    <t>Adjustment for off-balance sheet items (ie conversion to credit equivalent amounts of off-balance sheet exposures)</t>
  </si>
  <si>
    <t>(Adjustment for prudent valuation adjustments and specific and general provisions which have reduced Tier 1 capital)</t>
  </si>
  <si>
    <t>EU-11a</t>
  </si>
  <si>
    <t>(Adjustment for exposures excluded from the total exposure measure in accordance with point (c) of Article 429a(1) CRR)</t>
  </si>
  <si>
    <t>EU-11b</t>
  </si>
  <si>
    <t>(Adjustment for exposures excluded from the total exposure measure in accordance with point (j) of Article 429a(1) CRR)</t>
  </si>
  <si>
    <t>Other adjustments</t>
  </si>
  <si>
    <r>
      <rPr>
        <b/>
        <sz val="11"/>
        <color theme="1"/>
        <rFont val="Calibri"/>
        <family val="2"/>
        <scheme val="minor"/>
      </rPr>
      <t>T</t>
    </r>
    <r>
      <rPr>
        <b/>
        <sz val="11"/>
        <color rgb="FF000000"/>
        <rFont val="Calibri"/>
        <family val="2"/>
        <scheme val="minor"/>
      </rPr>
      <t>otal exposure measure</t>
    </r>
  </si>
  <si>
    <t>CRR leverage ratio exposures</t>
  </si>
  <si>
    <t>On-balance sheet exposures (excluding derivatives and SFTs)</t>
  </si>
  <si>
    <t>On-balance sheet items (excluding derivatives, SFTs, but including collateral)</t>
  </si>
  <si>
    <t>Gross-up for derivatives collateral provided, where deducted from the balance sheet assets pursuant to the applicable accounting framework</t>
  </si>
  <si>
    <t>(Deductions of receivables assets for cash variation margin provided in derivatives transactions)</t>
  </si>
  <si>
    <t>(Adjustment for securities received under securities financing transactions that are recognised as an asset)</t>
  </si>
  <si>
    <t>(General credit risk adjustments to on-balance sheet items)</t>
  </si>
  <si>
    <t>(Asset amounts deducted in determining Tier 1 capital)</t>
  </si>
  <si>
    <t xml:space="preserve">Total on-balance sheet exposures (excluding derivatives and SFTs) </t>
  </si>
  <si>
    <t>Derivative exposures</t>
  </si>
  <si>
    <t>Replacement cost associated with SA-CCR derivatives transactions (ie net of eligible cash variation margin)</t>
  </si>
  <si>
    <t>EU-8a</t>
  </si>
  <si>
    <t>Derogation for derivatives: replacement costs contribution under the simplified standardised approach</t>
  </si>
  <si>
    <t xml:space="preserve">Add-on amounts for potential future exposure associated with SA-CCR derivatives transactions </t>
  </si>
  <si>
    <t>Derogation for derivatives: Potential future exposure contribution under the simplified standardised approach</t>
  </si>
  <si>
    <t>Exposure determined under Original Exposure Method</t>
  </si>
  <si>
    <t>(Exempted CCP leg of client-cleared trade exposures) (SA-CCR)</t>
  </si>
  <si>
    <t>EU-10a</t>
  </si>
  <si>
    <r>
      <t>(Exempted CCP leg of client-cleared trade exposures) (simplified standardised approach</t>
    </r>
    <r>
      <rPr>
        <sz val="11"/>
        <rFont val="Calibri"/>
        <family val="2"/>
        <scheme val="minor"/>
      </rPr>
      <t>)</t>
    </r>
  </si>
  <si>
    <t>EU-10b</t>
  </si>
  <si>
    <r>
      <t xml:space="preserve">(Exempted CCP leg of client-cleared trade exposures) (Original </t>
    </r>
    <r>
      <rPr>
        <sz val="11"/>
        <color theme="1"/>
        <rFont val="Calibri"/>
        <family val="2"/>
        <scheme val="minor"/>
      </rPr>
      <t>Exposure Method)</t>
    </r>
  </si>
  <si>
    <t>Adjusted effective notional amount of written credit derivatives</t>
  </si>
  <si>
    <t>(Adjusted effective notional offsets and add-on deductions for written credit derivatives)</t>
  </si>
  <si>
    <t xml:space="preserve">Total derivatives exposures </t>
  </si>
  <si>
    <t>Securities financing transaction (SFT) exposures</t>
  </si>
  <si>
    <t>Gross SFT assets (with no recognition of netting), after adjustment for sales accounting transactions</t>
  </si>
  <si>
    <t>(Netted amounts of cash payables and cash receivables of gross SFT assets)</t>
  </si>
  <si>
    <t>Counterparty credit risk exposure for SFT assets</t>
  </si>
  <si>
    <t>EU-16a</t>
  </si>
  <si>
    <t>Derogation for SFTs: Counterparty credit risk exposure in accordance with Articles 429e(5) and 222 CRR</t>
  </si>
  <si>
    <t>Agent transaction exposures</t>
  </si>
  <si>
    <t>EU-17a</t>
  </si>
  <si>
    <t>(Exempted CCP leg of client-cleared SFT exposure)</t>
  </si>
  <si>
    <t>Total securities financing transaction exposures</t>
  </si>
  <si>
    <t xml:space="preserve">Other off-balance sheet exposures </t>
  </si>
  <si>
    <t>Off-balance sheet exposures at gross notional amount</t>
  </si>
  <si>
    <t>(Adjustments for conversion to credit equivalent amounts)</t>
  </si>
  <si>
    <r>
      <t xml:space="preserve">(General provisions </t>
    </r>
    <r>
      <rPr>
        <sz val="11"/>
        <color theme="1"/>
        <rFont val="Calibri"/>
        <family val="2"/>
        <scheme val="minor"/>
      </rPr>
      <t>deducted in determining Tier 1 capital and specific provisions associated associated with off-balance sheet exposures)</t>
    </r>
  </si>
  <si>
    <t>Off-balance sheet exposures</t>
  </si>
  <si>
    <t>Excluded exposures</t>
  </si>
  <si>
    <t>EU-22a</t>
  </si>
  <si>
    <t>(Exposures excluded from the total exposure measure in accordance with point (c) of Article 429a(1) CRR)</t>
  </si>
  <si>
    <t>EU-22b</t>
  </si>
  <si>
    <t>(Exposures exempted in accordance with point (j) of Article 429a(1) CRR (on and off balance sheet))</t>
  </si>
  <si>
    <t>EU-22c</t>
  </si>
  <si>
    <t>(Excluded exposures of public development banks (or units) - Public sector investments)</t>
  </si>
  <si>
    <t>EU-22d</t>
  </si>
  <si>
    <t>(Excluded exposures of public development banks (or units) - Promotional loans)</t>
  </si>
  <si>
    <t>EU-22e</t>
  </si>
  <si>
    <r>
      <t>(Excluded passing-through promotional loan exposures by non-public development banks (or units)</t>
    </r>
    <r>
      <rPr>
        <sz val="11"/>
        <color theme="1"/>
        <rFont val="Calibri"/>
        <family val="2"/>
        <scheme val="minor"/>
      </rPr>
      <t>)</t>
    </r>
  </si>
  <si>
    <t>EU-22f</t>
  </si>
  <si>
    <t xml:space="preserve">(Excluded guaranteed parts of exposures arising from export credits) </t>
  </si>
  <si>
    <t>EU-22g</t>
  </si>
  <si>
    <t>(Excluded excess collateral deposited at triparty agents)</t>
  </si>
  <si>
    <t>EU-22h</t>
  </si>
  <si>
    <t>(Excluded CSD related services of CSD/institutions in accordance with point (o) of Article 429a(1) CRR)</t>
  </si>
  <si>
    <t>EU-22i</t>
  </si>
  <si>
    <t>(Excluded CSD related services of designated institutions in accordance with point (p) of Article 429a(1) CRR)</t>
  </si>
  <si>
    <t>EU-22j</t>
  </si>
  <si>
    <t>(Reduction of the exposure value of pre-financing or intermediate loans)</t>
  </si>
  <si>
    <t>EU-22k</t>
  </si>
  <si>
    <t>(Total exempted exposures)</t>
  </si>
  <si>
    <t>Capital and total exposure measure</t>
  </si>
  <si>
    <r>
      <rPr>
        <b/>
        <sz val="11"/>
        <color theme="1"/>
        <rFont val="Calibri"/>
        <family val="2"/>
        <scheme val="minor"/>
      </rPr>
      <t>T</t>
    </r>
    <r>
      <rPr>
        <b/>
        <sz val="11"/>
        <rFont val="Calibri"/>
        <family val="2"/>
        <scheme val="minor"/>
      </rPr>
      <t>otal exposure measure</t>
    </r>
  </si>
  <si>
    <r>
      <t xml:space="preserve">Leverage ratio </t>
    </r>
    <r>
      <rPr>
        <sz val="11"/>
        <color theme="1"/>
        <rFont val="Calibri"/>
        <family val="2"/>
        <scheme val="minor"/>
      </rPr>
      <t>(%)</t>
    </r>
  </si>
  <si>
    <t>EU-25</t>
  </si>
  <si>
    <t>Leverage ratio (excluding the impact of the exemption of public sector investments and promotional loans) (%)</t>
  </si>
  <si>
    <t>25a</t>
  </si>
  <si>
    <r>
      <t xml:space="preserve">Leverage ratio (excluding the impact of any applicable temporary exemption of central bank reserves) </t>
    </r>
    <r>
      <rPr>
        <sz val="11"/>
        <color theme="1"/>
        <rFont val="Calibri"/>
        <family val="2"/>
        <scheme val="minor"/>
      </rPr>
      <t>(%)</t>
    </r>
  </si>
  <si>
    <t>Regulatory minimum leverage ratio requirement (%)</t>
  </si>
  <si>
    <t>EU-26a</t>
  </si>
  <si>
    <t xml:space="preserve">Additional own funds requirements to address the risk of excessive leverage (%) </t>
  </si>
  <si>
    <t>EU-26b</t>
  </si>
  <si>
    <t xml:space="preserve">     of which: to be made up of CET1 capital</t>
  </si>
  <si>
    <t>Leverage ratio buffer requirement (%)</t>
  </si>
  <si>
    <t>EU-27a</t>
  </si>
  <si>
    <t>Overall leverage ratio requirement (%)</t>
  </si>
  <si>
    <t>Choice on transitional arrangements and relevant exposures</t>
  </si>
  <si>
    <r>
      <t>EU-27</t>
    </r>
    <r>
      <rPr>
        <sz val="11"/>
        <color theme="1"/>
        <rFont val="Calibri"/>
        <family val="2"/>
        <scheme val="minor"/>
      </rPr>
      <t>b</t>
    </r>
  </si>
  <si>
    <t>Choice on transitional arrangements for the definition of the capital measure</t>
  </si>
  <si>
    <t>Disclosure of mean values</t>
  </si>
  <si>
    <r>
      <t>Mean of daily values of gross SFT assets, after adjustment for sale accounting transactions</t>
    </r>
    <r>
      <rPr>
        <sz val="11"/>
        <rFont val="Calibri"/>
        <family val="2"/>
        <scheme val="minor"/>
      </rPr>
      <t xml:space="preserve"> and netted of amounts of associated cash payables and cash receivable</t>
    </r>
  </si>
  <si>
    <t>Quarter-end value of gross SFT assets, after adjustment for sale accounting transactions and netted of amounts of associated cash payables and cash receivables</t>
  </si>
  <si>
    <r>
      <t>Total exposure</t>
    </r>
    <r>
      <rPr>
        <sz val="11"/>
        <color theme="1"/>
        <rFont val="Calibri"/>
        <family val="2"/>
        <scheme val="minor"/>
      </rPr>
      <t xml:space="preserve"> measure (including the impact of any applicable temporary exemption of central bank reserves) incorporating mean values from row 28 of gross SFT assets (after adjustment for sale accounting transactions and netted of amounts of associated cash payables and cash receivables)</t>
    </r>
  </si>
  <si>
    <t>30a</t>
  </si>
  <si>
    <r>
      <t>Total exposure</t>
    </r>
    <r>
      <rPr>
        <sz val="11"/>
        <color theme="1"/>
        <rFont val="Calibri"/>
        <family val="2"/>
        <scheme val="minor"/>
      </rPr>
      <t xml:space="preserve"> measure (excluding the impact of any applicable temporary exemption of central bank reserves) incorporating mean values from row 28 of gross SFT assets (after adjustment for sale accounting transactions and netted of amounts of associated cash payables and cash receivables)</t>
    </r>
  </si>
  <si>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</si>
  <si>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31a</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</si>
  <si>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</si>
  <si>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EU-1</t>
  </si>
  <si>
    <t>Total on-balance sheet exposures (excluding derivatives, SFTs, and exempted exposures), of which:</t>
  </si>
  <si>
    <t>EU-2</t>
  </si>
  <si>
    <t>Trading book exposures</t>
  </si>
  <si>
    <t>EU-3</t>
  </si>
  <si>
    <t>Banking book exposures, of which:</t>
  </si>
  <si>
    <t>EU-4</t>
  </si>
  <si>
    <t>Covered bonds</t>
  </si>
  <si>
    <t>EU-5</t>
  </si>
  <si>
    <t>Exposures treated as sovereigns</t>
  </si>
  <si>
    <t>EU-6</t>
  </si>
  <si>
    <t>Exposures to regional governments, MDB, international organisations and PSE, not treated as sovereigns</t>
  </si>
  <si>
    <t>EU-7</t>
  </si>
  <si>
    <t>Institutions</t>
  </si>
  <si>
    <t>EU-8</t>
  </si>
  <si>
    <t>Secured by mortgages of immovable properties</t>
  </si>
  <si>
    <t>EU-9</t>
  </si>
  <si>
    <t>Retail exposures</t>
  </si>
  <si>
    <t>EU-10</t>
  </si>
  <si>
    <t>Corporates</t>
  </si>
  <si>
    <t>EU-11</t>
  </si>
  <si>
    <t>Exposures in default</t>
  </si>
  <si>
    <t>EU-12</t>
  </si>
  <si>
    <t>Other exposures (eg equity, securitisations, and other non-credit obligation assets)</t>
  </si>
  <si>
    <t>Template EU LIQ1 - Quantitative information of LCR</t>
  </si>
  <si>
    <t>Article 451a(2)</t>
  </si>
  <si>
    <t>Article 451a(3)</t>
  </si>
  <si>
    <t>Total unweighted value (average)</t>
  </si>
  <si>
    <t>Total weighted value (average)</t>
  </si>
  <si>
    <t>EU 1a</t>
  </si>
  <si>
    <t>Quarter ending on (DD Month YYY)</t>
  </si>
  <si>
    <t>EU 1b</t>
  </si>
  <si>
    <t>Number of data points used in the calculation of averages</t>
  </si>
  <si>
    <t>HIGH-QUALITY LIQUID ASSETS</t>
  </si>
  <si>
    <t>Total high-quality liquid assets (HQLA)</t>
  </si>
  <si>
    <t>CASH - 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</si>
  <si>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</si>
  <si>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</si>
  <si>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</si>
  <si>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</si>
  <si>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</si>
  <si>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</si>
  <si>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</si>
  <si>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</si>
  <si>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</si>
  <si>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</si>
  <si>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</si>
  <si>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</si>
  <si>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</si>
  <si>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</si>
  <si>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</si>
  <si>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 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</si>
  <si>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</si>
  <si>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</si>
  <si>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</si>
  <si>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</si>
  <si>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</si>
  <si>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</si>
  <si>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</si>
  <si>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TOTAL CASH INFLOWS</t>
  </si>
  <si>
    <t>Fully exempt inflows</t>
  </si>
  <si>
    <t>Inflows subject to 90% cap</t>
  </si>
  <si>
    <t>Inflows subject to 75% cap</t>
  </si>
  <si>
    <t xml:space="preserve">TOTAL ADJUSTED VALUE </t>
  </si>
  <si>
    <t>EU-21</t>
  </si>
  <si>
    <t>LIQUIDITY BUFFER</t>
  </si>
  <si>
    <t>TOTAL NET CASH OUTFLOWS</t>
  </si>
  <si>
    <t>LIQUIDITY COVERAGE RATIO</t>
  </si>
  <si>
    <t>Unweighted value by residual maturity</t>
  </si>
  <si>
    <t>Weighted value</t>
  </si>
  <si>
    <t>No maturity</t>
  </si>
  <si>
    <t>&lt; 6 months</t>
  </si>
  <si>
    <t>6 months to &lt; 1yr</t>
  </si>
  <si>
    <t>≥ 1yr</t>
  </si>
  <si>
    <t>Available stable funding (ASF) Items</t>
  </si>
  <si>
    <t>Capital items and instruments</t>
  </si>
  <si>
    <t>Own funds</t>
  </si>
  <si>
    <t>Other capital instruments</t>
  </si>
  <si>
    <t>Retail deposits</t>
  </si>
  <si>
    <t>Wholesale funding:</t>
  </si>
  <si>
    <t>Operational deposits</t>
  </si>
  <si>
    <t>Other wholesale funding</t>
  </si>
  <si>
    <t>Interdependent liabilities</t>
  </si>
  <si>
    <t xml:space="preserve">Other liabilities: </t>
  </si>
  <si>
    <t xml:space="preserve">NSFR derivative liabilities </t>
  </si>
  <si>
    <t>All other liabilities and capital instruments not included in the above categories</t>
  </si>
  <si>
    <t>Total available stable funding (ASF)</t>
  </si>
  <si>
    <t>Required stable funding (RSF) Items</t>
  </si>
  <si>
    <t>EU-15a</t>
  </si>
  <si>
    <t>Assets encumbered for a residual maturity of one year or more in a cover pool</t>
  </si>
  <si>
    <t>Deposits held at other financial institutions for operational purposes</t>
  </si>
  <si>
    <t>Performing loans and securities:</t>
  </si>
  <si>
    <t>Performing securities financing transactions with financial customers collateralised by Level 1 HQLA subject to 0% haircut</t>
  </si>
  <si>
    <r>
      <t>Performing securities financing transactions with financial customer collateralised by other assets and loans and advances to financial institutions</t>
    </r>
    <r>
      <rPr>
        <i/>
        <strike/>
        <sz val="11"/>
        <color rgb="FFFF0000"/>
        <rFont val="Calibri"/>
        <family val="2"/>
        <scheme val="minor"/>
      </rPr>
      <t/>
    </r>
  </si>
  <si>
    <r>
      <t>Performing loans to non- financial corporate clients, loans to retail and small business customers, and loans to sovereigns,</t>
    </r>
    <r>
      <rPr>
        <i/>
        <sz val="11"/>
        <color theme="9" tint="-0.249977111117893"/>
        <rFont val="Calibri"/>
        <family val="2"/>
        <scheme val="minor"/>
      </rPr>
      <t xml:space="preserve"> </t>
    </r>
    <r>
      <rPr>
        <i/>
        <sz val="11"/>
        <color theme="1"/>
        <rFont val="Calibri"/>
        <family val="2"/>
        <scheme val="minor"/>
      </rPr>
      <t>and PSEs, of which:</t>
    </r>
  </si>
  <si>
    <t>With a risk weight of less than or equal to 35% under the Basel II Standardised Approach for credit risk</t>
  </si>
  <si>
    <t xml:space="preserve">Performing residential mortgages, of which: </t>
  </si>
  <si>
    <t>Other loans and securities that are not in default and do not qualify as HQLA, including exchange-traded equities and trade finance on-balance sheet products</t>
  </si>
  <si>
    <t>Interdependent assets</t>
  </si>
  <si>
    <t xml:space="preserve">Other assets: </t>
  </si>
  <si>
    <t>Physical traded commodities</t>
  </si>
  <si>
    <t>Assets posted as initial margin for derivative contracts and contributions to default funds of CCPs</t>
  </si>
  <si>
    <t xml:space="preserve">NSFR derivative liabilities before deduction of variation margin posted </t>
  </si>
  <si>
    <t>All other assets not included in the above categories</t>
  </si>
  <si>
    <t>Off-balance sheet items</t>
  </si>
  <si>
    <t>Total RSF</t>
  </si>
  <si>
    <t>Net Stable Funding Ratio (%)</t>
  </si>
  <si>
    <r>
      <t>NSFR derivative assets</t>
    </r>
    <r>
      <rPr>
        <sz val="11"/>
        <color theme="1"/>
        <rFont val="Calibri"/>
        <family val="2"/>
        <scheme val="minor"/>
      </rPr>
      <t> </t>
    </r>
  </si>
  <si>
    <t>Annex XIII</t>
  </si>
  <si>
    <t>Annex XV</t>
  </si>
  <si>
    <t>Gross carrying amount/nominal amount</t>
  </si>
  <si>
    <t>Accumulated impairment, accumulated negative changes in fair value due to credit risk and provisions</t>
  </si>
  <si>
    <t>Accumulated partial write-off</t>
  </si>
  <si>
    <t>Collateral and financial guarantees received</t>
  </si>
  <si>
    <t>Performing exposures</t>
  </si>
  <si>
    <t>Non-performing exposures</t>
  </si>
  <si>
    <t>Performing exposures – accumulated impairment and provisions</t>
  </si>
  <si>
    <t xml:space="preserve">Non-performing exposures – accumulated impairment, accumulated negative changes in fair value due to credit risk and provisions </t>
  </si>
  <si>
    <t>On performing exposures</t>
  </si>
  <si>
    <t>On non-performing exposures</t>
  </si>
  <si>
    <t>Of which stage 1</t>
  </si>
  <si>
    <t>Of which stage 2</t>
  </si>
  <si>
    <t>Of which stage 3</t>
  </si>
  <si>
    <t>005</t>
  </si>
  <si>
    <t>Cash balances at central banks and other demand deposits</t>
  </si>
  <si>
    <t>Loans and advances</t>
  </si>
  <si>
    <t>Central banks</t>
  </si>
  <si>
    <t>030</t>
  </si>
  <si>
    <t>General governments</t>
  </si>
  <si>
    <t>040</t>
  </si>
  <si>
    <t>Credit institutions</t>
  </si>
  <si>
    <t>050</t>
  </si>
  <si>
    <t>Other financial corporations</t>
  </si>
  <si>
    <t>060</t>
  </si>
  <si>
    <t>Non-financial corporations</t>
  </si>
  <si>
    <t>070</t>
  </si>
  <si>
    <t xml:space="preserve">          Of which SMEs</t>
  </si>
  <si>
    <t>080</t>
  </si>
  <si>
    <t>Households</t>
  </si>
  <si>
    <t>090</t>
  </si>
  <si>
    <t>Debt securities</t>
  </si>
  <si>
    <t>100</t>
  </si>
  <si>
    <t>110</t>
  </si>
  <si>
    <t>120</t>
  </si>
  <si>
    <t>130</t>
  </si>
  <si>
    <t>140</t>
  </si>
  <si>
    <t>150</t>
  </si>
  <si>
    <t>Off-balance-sheet exposures</t>
  </si>
  <si>
    <t>160</t>
  </si>
  <si>
    <t>170</t>
  </si>
  <si>
    <t>180</t>
  </si>
  <si>
    <t>190</t>
  </si>
  <si>
    <t>200</t>
  </si>
  <si>
    <t>210</t>
  </si>
  <si>
    <t>220</t>
  </si>
  <si>
    <t>Points (c) and (d) of Article 442</t>
  </si>
  <si>
    <t xml:space="preserve">Point (g) of Article 442 </t>
  </si>
  <si>
    <t xml:space="preserve">Points (c) and (f) of Article 442 </t>
  </si>
  <si>
    <t xml:space="preserve">Point (c) of Article 442 </t>
  </si>
  <si>
    <t xml:space="preserve">Points (c) and (e) of Article 442 </t>
  </si>
  <si>
    <t>Annex XVII</t>
  </si>
  <si>
    <t>Net exposure value</t>
  </si>
  <si>
    <t>On demand</t>
  </si>
  <si>
    <t>&lt;= 1 year</t>
  </si>
  <si>
    <t>&gt; 1 year &lt;= 5 years</t>
  </si>
  <si>
    <t>&gt; 5 years</t>
  </si>
  <si>
    <t>No stated maturity</t>
  </si>
  <si>
    <t>Gross carrying amount/nominal amount of exposures with forbearance measures</t>
  </si>
  <si>
    <t>Collateral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</si>
  <si>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</si>
  <si>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</si>
  <si>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</si>
  <si>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</si>
  <si>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</si>
  <si>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Of which defaulted</t>
  </si>
  <si>
    <t>Of which impaired</t>
  </si>
  <si>
    <t>Debt Securities</t>
  </si>
  <si>
    <t>Loan commitments given</t>
  </si>
  <si>
    <t>Not past due or past due ≤ 30 days</t>
  </si>
  <si>
    <t>Unlikely to pay that are not past due or are past due ≤ 90 days</t>
  </si>
  <si>
    <t xml:space="preserve">Past due
&gt; 90 days
≤ 180 days
</t>
  </si>
  <si>
    <t xml:space="preserve">Past due
&gt; 180 days
≤ 1 year
</t>
  </si>
  <si>
    <t xml:space="preserve">Past due
&gt; 1 year ≤ 2 years
</t>
  </si>
  <si>
    <t xml:space="preserve">Past due
&gt; 2 years ≤ 5 years
</t>
  </si>
  <si>
    <t xml:space="preserve">Past due
&gt; 5 years ≤ 7 years
</t>
  </si>
  <si>
    <t>Past due &gt; 7 years</t>
  </si>
  <si>
    <t xml:space="preserve">      Of which SMEs</t>
  </si>
  <si>
    <t>Past due
&gt; 30 days
≤ 90 days</t>
  </si>
  <si>
    <t>Accumulated impairment</t>
  </si>
  <si>
    <t>Accumulated negative changes in fair value due to credit risk on non-performing exposures</t>
  </si>
  <si>
    <t>Of which non-performing</t>
  </si>
  <si>
    <t>On-balance-sheet exposures</t>
  </si>
  <si>
    <t>Gross carrying amount</t>
  </si>
  <si>
    <t>Of which loans and advances subject to impairment</t>
  </si>
  <si>
    <t>Agriculture, forestry and fishing</t>
  </si>
  <si>
    <t>Mining and quarrying</t>
  </si>
  <si>
    <t>Manufacturing</t>
  </si>
  <si>
    <t>Electricity, gas, steam and air conditioning supply</t>
  </si>
  <si>
    <t>Water supply</t>
  </si>
  <si>
    <t>Construction</t>
  </si>
  <si>
    <t>Wholesale and retail trade</t>
  </si>
  <si>
    <t>Transport and storage</t>
  </si>
  <si>
    <t>Accommodation and food service activities</t>
  </si>
  <si>
    <t>Information and communication</t>
  </si>
  <si>
    <t>Financial and insurance actvities</t>
  </si>
  <si>
    <t>Real estate activities</t>
  </si>
  <si>
    <t>Professional, scientific and technical activities</t>
  </si>
  <si>
    <t>Administrative and support service activities</t>
  </si>
  <si>
    <t>Public administration and defense, compulsory social security</t>
  </si>
  <si>
    <t>Education</t>
  </si>
  <si>
    <t>Human health services and social work activities</t>
  </si>
  <si>
    <t>Arts, entertainment and recreation</t>
  </si>
  <si>
    <t>Other services</t>
  </si>
  <si>
    <t xml:space="preserve">Collateral obtained by taking possession </t>
  </si>
  <si>
    <t>Value at initial recognition</t>
  </si>
  <si>
    <t>Accumulated negative changes</t>
  </si>
  <si>
    <t>Property, plant and equipment (PP&amp;E)</t>
  </si>
  <si>
    <t>Other than PP&amp;E</t>
  </si>
  <si>
    <t>Residential immovable property</t>
  </si>
  <si>
    <t>Commercial Immovable property</t>
  </si>
  <si>
    <t>Movable property (auto, shipping, etc.)</t>
  </si>
  <si>
    <t>Equity and debt instruments</t>
  </si>
  <si>
    <t>Other collateral</t>
  </si>
  <si>
    <t>Point (f) of Article 453</t>
  </si>
  <si>
    <t>Annex XIX</t>
  </si>
  <si>
    <t xml:space="preserve">Unsecured carrying amount </t>
  </si>
  <si>
    <t>Secured carrying amount</t>
  </si>
  <si>
    <t xml:space="preserve">Debt securities </t>
  </si>
  <si>
    <t>Of which non-performing exposures</t>
  </si>
  <si>
    <t xml:space="preserve">Of which defaulted </t>
  </si>
  <si>
    <r>
      <rPr>
        <sz val="11"/>
        <color rgb="FF000000"/>
        <rFont val="Calibri"/>
        <family val="2"/>
        <scheme val="minor"/>
      </rPr>
      <t>Of which</t>
    </r>
    <r>
      <rPr>
        <b/>
        <sz val="11"/>
        <color rgb="FF000000"/>
        <rFont val="Calibri"/>
        <family val="2"/>
        <scheme val="minor"/>
      </rPr>
      <t xml:space="preserve"> secured by collateral </t>
    </r>
  </si>
  <si>
    <r>
      <rPr>
        <sz val="11"/>
        <color rgb="FF000000"/>
        <rFont val="Calibri"/>
        <family val="2"/>
        <scheme val="minor"/>
      </rPr>
      <t xml:space="preserve">Of which </t>
    </r>
    <r>
      <rPr>
        <b/>
        <sz val="11"/>
        <color rgb="FF000000"/>
        <rFont val="Calibri"/>
        <family val="2"/>
        <scheme val="minor"/>
      </rPr>
      <t>secured by financial guarantees</t>
    </r>
  </si>
  <si>
    <r>
      <rPr>
        <sz val="11"/>
        <color rgb="FF000000"/>
        <rFont val="Calibri"/>
        <family val="2"/>
        <scheme val="minor"/>
      </rPr>
      <t xml:space="preserve">Of which </t>
    </r>
    <r>
      <rPr>
        <b/>
        <sz val="11"/>
        <color rgb="FF000000"/>
        <rFont val="Calibri"/>
        <family val="2"/>
        <scheme val="minor"/>
      </rPr>
      <t>secured by credit derivatives</t>
    </r>
  </si>
  <si>
    <t xml:space="preserve"> Exposure classes</t>
  </si>
  <si>
    <t>Exposures before CCF and before CRM</t>
  </si>
  <si>
    <t>Exposures post CCF and post CRM</t>
  </si>
  <si>
    <t>RWAs and RWAs density</t>
  </si>
  <si>
    <t>RWAs</t>
  </si>
  <si>
    <t xml:space="preserve">RWAs density (%) </t>
  </si>
  <si>
    <t>Central governments or central banks</t>
  </si>
  <si>
    <t>Regional government or local authorities</t>
  </si>
  <si>
    <t>Public sector entities</t>
  </si>
  <si>
    <t>Multilateral development banks</t>
  </si>
  <si>
    <t>International organisations</t>
  </si>
  <si>
    <t>Retail</t>
  </si>
  <si>
    <t>Secured by mortgages on immovable property</t>
  </si>
  <si>
    <t>Exposures associated with particularly high risk</t>
  </si>
  <si>
    <t>Institutions and corporates with a short-term credit assessment</t>
  </si>
  <si>
    <t>Collective investment undertakings</t>
  </si>
  <si>
    <t>Other items</t>
  </si>
  <si>
    <t>TOTAL</t>
  </si>
  <si>
    <t>Risk weight</t>
  </si>
  <si>
    <t>Of which unrated</t>
  </si>
  <si>
    <t>Others</t>
  </si>
  <si>
    <t>p</t>
  </si>
  <si>
    <t>q</t>
  </si>
  <si>
    <t>Exposures secured by mortgages on immovable property</t>
  </si>
  <si>
    <t>Exposures to institutions and corporates with a short-term credit assessment</t>
  </si>
  <si>
    <t>Units or shares in collective investment undertakings</t>
  </si>
  <si>
    <t>Equity exposures</t>
  </si>
  <si>
    <t>Points (g), (h) and (i)  of Article 453 CRR and point (e) of Article 444</t>
  </si>
  <si>
    <t>Point (e) of Article 444</t>
  </si>
  <si>
    <t>Annex XXV</t>
  </si>
  <si>
    <t>Annex XXVII</t>
  </si>
  <si>
    <t>Replacement cost (RC)</t>
  </si>
  <si>
    <t>Potential future exposure  (PFE)</t>
  </si>
  <si>
    <t>EEPE</t>
  </si>
  <si>
    <t>Exposure value pre-CRM</t>
  </si>
  <si>
    <t>Exposure value post-CRM</t>
  </si>
  <si>
    <t>RWEA</t>
  </si>
  <si>
    <t>EU - Original Exposure Method (for derivatives)</t>
  </si>
  <si>
    <t>1.4</t>
  </si>
  <si>
    <t>EU - Simplified SA-CCR (for derivatives)</t>
  </si>
  <si>
    <t>SA-CCR (for derivatives)</t>
  </si>
  <si>
    <t>IMM (for derivatives and SFTs)</t>
  </si>
  <si>
    <t>Of which securities financing transactions netting sets</t>
  </si>
  <si>
    <t>2b</t>
  </si>
  <si>
    <t>Of which derivatives and long settlement transactions netting sets</t>
  </si>
  <si>
    <t>2c</t>
  </si>
  <si>
    <t>Of which from contractual cross-product netting sets</t>
  </si>
  <si>
    <t>Financial collateral simple method (for SFTs)</t>
  </si>
  <si>
    <t>Financial collateral comprehensive method (for SFTs)</t>
  </si>
  <si>
    <t>VaR for SFTs</t>
  </si>
  <si>
    <t>Alpha used for computing regulatory exposure value</t>
  </si>
  <si>
    <r>
      <t>EU</t>
    </r>
    <r>
      <rPr>
        <sz val="11"/>
        <color rgb="FFFF0000"/>
        <rFont val="Calibri"/>
        <family val="2"/>
        <scheme val="minor"/>
      </rPr>
      <t>-</t>
    </r>
    <r>
      <rPr>
        <sz val="11"/>
        <rFont val="Calibri"/>
        <family val="2"/>
        <scheme val="minor"/>
      </rPr>
      <t>1</t>
    </r>
  </si>
  <si>
    <r>
      <t>EU</t>
    </r>
    <r>
      <rPr>
        <sz val="11"/>
        <color rgb="FFFF0000"/>
        <rFont val="Calibri"/>
        <family val="2"/>
        <scheme val="minor"/>
      </rPr>
      <t>-</t>
    </r>
    <r>
      <rPr>
        <sz val="11"/>
        <rFont val="Calibri"/>
        <family val="2"/>
        <scheme val="minor"/>
      </rPr>
      <t>2</t>
    </r>
  </si>
  <si>
    <t xml:space="preserve">Point (j) of Article 449 </t>
  </si>
  <si>
    <t xml:space="preserve">Point (k)(i) of Article 449 </t>
  </si>
  <si>
    <t xml:space="preserve">Point (k)(ii) of Article 449 </t>
  </si>
  <si>
    <t>Point (l) of Article 449</t>
  </si>
  <si>
    <t>Annex XXXIII</t>
  </si>
  <si>
    <t xml:space="preserve">Point (h)(i)-(ii) of Article 450(1)  </t>
  </si>
  <si>
    <t xml:space="preserve">Point (h)(v) to (vii) of Article 450(1)  </t>
  </si>
  <si>
    <t xml:space="preserve">Point (i) of Article 450(1) </t>
  </si>
  <si>
    <t>Point (g) of Article 450(1)</t>
  </si>
  <si>
    <t>Annex XXXV</t>
  </si>
  <si>
    <t>Article 443</t>
  </si>
  <si>
    <t>Points (f), (g), (k) and (m) of Article 439</t>
  </si>
  <si>
    <t xml:space="preserve">Point (h) of Article 439  </t>
  </si>
  <si>
    <t xml:space="preserve">Point (l) of Article 439 referring to point (e) of Article 444   </t>
  </si>
  <si>
    <t xml:space="preserve">Point (e) of Article 439  </t>
  </si>
  <si>
    <t xml:space="preserve">Point (j) of Article 439 </t>
  </si>
  <si>
    <t xml:space="preserve">Point (i) of Article 439 </t>
  </si>
  <si>
    <t>Total transactions subject to the Advanced method</t>
  </si>
  <si>
    <t xml:space="preserve">   (i) VaR component (including the 3× multiplier)</t>
  </si>
  <si>
    <t xml:space="preserve">   (ii) stressed VaR component (including the 3× multiplier)</t>
  </si>
  <si>
    <t>Transactions subject to the Standardised method</t>
  </si>
  <si>
    <t xml:space="preserve">Total transactions subject to own funds requirements for CVA risk </t>
  </si>
  <si>
    <r>
      <rPr>
        <sz val="11"/>
        <rFont val="Calibri"/>
        <family val="2"/>
        <scheme val="minor"/>
      </rPr>
      <t>Transactions subject to the Alternative approach (Based on the Original Exposure Method</t>
    </r>
    <r>
      <rPr>
        <u/>
        <sz val="11"/>
        <rFont val="Calibri"/>
        <family val="2"/>
        <scheme val="minor"/>
      </rPr>
      <t>)</t>
    </r>
  </si>
  <si>
    <t>Exposure classes</t>
  </si>
  <si>
    <t xml:space="preserve">Central governments or central banks </t>
  </si>
  <si>
    <t xml:space="preserve">Regional government or local authorities </t>
  </si>
  <si>
    <t>Total exposure value</t>
  </si>
  <si>
    <t xml:space="preserve">Total exposure value </t>
  </si>
  <si>
    <t>Collateral used in derivative transactions</t>
  </si>
  <si>
    <t>Collateral used in SFTs</t>
  </si>
  <si>
    <t>Collateral type</t>
  </si>
  <si>
    <t>Fair value of collateral received</t>
  </si>
  <si>
    <t>Fair value of posted collateral</t>
  </si>
  <si>
    <t>Segregated</t>
  </si>
  <si>
    <t>Unsegregated</t>
  </si>
  <si>
    <t>Cash – domestic currency</t>
  </si>
  <si>
    <t>Cash – other currencies</t>
  </si>
  <si>
    <t>Domestic sovereign debt</t>
  </si>
  <si>
    <t>Other sovereign debt</t>
  </si>
  <si>
    <t>Government agency debt</t>
  </si>
  <si>
    <t>Corporate bonds</t>
  </si>
  <si>
    <t>Equity securities</t>
  </si>
  <si>
    <t>Protection bought</t>
  </si>
  <si>
    <t>Protection sold</t>
  </si>
  <si>
    <t>Notionals</t>
  </si>
  <si>
    <t>Single-name credit default swaps</t>
  </si>
  <si>
    <t>Index credit default swaps</t>
  </si>
  <si>
    <t>Total return swaps</t>
  </si>
  <si>
    <t>Credit options</t>
  </si>
  <si>
    <t>Other credit derivatives</t>
  </si>
  <si>
    <t>Total notionals</t>
  </si>
  <si>
    <t>Fair values</t>
  </si>
  <si>
    <t>Positive fair value (asset)</t>
  </si>
  <si>
    <t>Negative fair value (liability)</t>
  </si>
  <si>
    <t xml:space="preserve">Exposure value </t>
  </si>
  <si>
    <t>Exposures to QCCPs (total)</t>
  </si>
  <si>
    <t>Exposures for trades at QCCPs (excluding initial margin and default fund contributions); of which</t>
  </si>
  <si>
    <t xml:space="preserve">   (i) OTC derivatives</t>
  </si>
  <si>
    <t xml:space="preserve">   (ii) Exchange-traded derivatives</t>
  </si>
  <si>
    <t xml:space="preserve">   (iii) SFTs</t>
  </si>
  <si>
    <t xml:space="preserve">   (iv)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</si>
  <si>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</si>
  <si>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</si>
  <si>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</si>
  <si>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</si>
  <si>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</si>
  <si>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</si>
  <si>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Institution acts as originator</t>
  </si>
  <si>
    <t>Institution acts as sponsor</t>
  </si>
  <si>
    <t>Institution acts as investor</t>
  </si>
  <si>
    <t>Traditional</t>
  </si>
  <si>
    <t>Synthetic</t>
  </si>
  <si>
    <t>Sub-total</t>
  </si>
  <si>
    <t>STS</t>
  </si>
  <si>
    <t>Non-STS</t>
  </si>
  <si>
    <t>of which SRT</t>
  </si>
  <si>
    <t>Total exposures</t>
  </si>
  <si>
    <t>Retail (total)</t>
  </si>
  <si>
    <t xml:space="preserve">   residential mortgage</t>
  </si>
  <si>
    <t xml:space="preserve">   credit card</t>
  </si>
  <si>
    <t xml:space="preserve">   other retail exposures </t>
  </si>
  <si>
    <t xml:space="preserve">   re-securitisation</t>
  </si>
  <si>
    <t>Wholesale (total)</t>
  </si>
  <si>
    <t xml:space="preserve">   loans to corporates</t>
  </si>
  <si>
    <t xml:space="preserve">   commercial mortgage </t>
  </si>
  <si>
    <t xml:space="preserve">   lease and receivables</t>
  </si>
  <si>
    <t xml:space="preserve">   other wholesale</t>
  </si>
  <si>
    <t>EU-p</t>
  </si>
  <si>
    <t>EU-q</t>
  </si>
  <si>
    <t>Exposure values (by RW bands/deductions)</t>
  </si>
  <si>
    <t>Exposure values (by regulatory approach)</t>
  </si>
  <si>
    <t>RWEA (by regulatory approach)</t>
  </si>
  <si>
    <t>Capital charge after cap</t>
  </si>
  <si>
    <t>≤20% RW</t>
  </si>
  <si>
    <t xml:space="preserve"> &gt;20% to 50% RW</t>
  </si>
  <si>
    <t xml:space="preserve"> &gt;50% to 100%           RW</t>
  </si>
  <si>
    <t xml:space="preserve"> &gt;100% to &lt;1250%     RW</t>
  </si>
  <si>
    <t>1250% RW/ deductions</t>
  </si>
  <si>
    <t>SEC-IRBA</t>
  </si>
  <si>
    <t>SEC-ERBA
(including IAA)</t>
  </si>
  <si>
    <t>SEC-SA</t>
  </si>
  <si>
    <t>1250% RW/
deductions</t>
  </si>
  <si>
    <t xml:space="preserve">Traditional transactions </t>
  </si>
  <si>
    <t xml:space="preserve">   Securitisation</t>
  </si>
  <si>
    <t xml:space="preserve">       Retail</t>
  </si>
  <si>
    <t xml:space="preserve">       Of which STS</t>
  </si>
  <si>
    <t xml:space="preserve">       Wholesale</t>
  </si>
  <si>
    <t xml:space="preserve">   Re-securitisation</t>
  </si>
  <si>
    <t xml:space="preserve">Synthetic transactions </t>
  </si>
  <si>
    <t xml:space="preserve">       Retail underlying</t>
  </si>
  <si>
    <t xml:space="preserve">Traditional securitisation </t>
  </si>
  <si>
    <t xml:space="preserve">Synthetic securitisation </t>
  </si>
  <si>
    <t>Exposures securitised by the institution - Institution acts as originator or as sponsor</t>
  </si>
  <si>
    <t>Total outstanding nominal amount</t>
  </si>
  <si>
    <t>Total amount of specific credit risk adjustments made during the period</t>
  </si>
  <si>
    <t>Of which exposures in default</t>
  </si>
  <si>
    <t xml:space="preserve">Template EU REM1 - Remuneration awarded for the financial year </t>
  </si>
  <si>
    <t>MB Supervisory function</t>
  </si>
  <si>
    <t xml:space="preserve">MB Management function </t>
  </si>
  <si>
    <t>Other senior management</t>
  </si>
  <si>
    <t>Other identified staff</t>
  </si>
  <si>
    <t>Fixed remuneration</t>
  </si>
  <si>
    <t>Number of identified staff</t>
  </si>
  <si>
    <t>Total fixed remuneration</t>
  </si>
  <si>
    <t>Of which: cash-based</t>
  </si>
  <si>
    <t>(Not applicable in the EU)</t>
  </si>
  <si>
    <t>EU-4a</t>
  </si>
  <si>
    <t>Of which: shares or equivalent ownership interests</t>
  </si>
  <si>
    <t xml:space="preserve">Of which: share-linked instruments or equivalent non-cash instruments </t>
  </si>
  <si>
    <t>EU-5x</t>
  </si>
  <si>
    <t>Of which: other instruments</t>
  </si>
  <si>
    <t>Of which: other forms</t>
  </si>
  <si>
    <t>Variable remuneration</t>
  </si>
  <si>
    <t>Total variable remuneration</t>
  </si>
  <si>
    <t>Of which: deferred</t>
  </si>
  <si>
    <t>EU-13a</t>
  </si>
  <si>
    <t>EU-14a</t>
  </si>
  <si>
    <t>EU-13b</t>
  </si>
  <si>
    <t>EU-14b</t>
  </si>
  <si>
    <t>EU-14x</t>
  </si>
  <si>
    <t>EU-14y</t>
  </si>
  <si>
    <t>Template EU REM2 - Special payments  to staff whose professional activities have a material impact on institutions’ risk profile (identified staff)</t>
  </si>
  <si>
    <t xml:space="preserve">Guaranteed variable remuneration awards </t>
  </si>
  <si>
    <t>Guaranteed variable remuneration awards - Number of identified staff</t>
  </si>
  <si>
    <t>Guaranteed variable remuneration awards -Total amount</t>
  </si>
  <si>
    <t>Of which guaranteed variable remuneration awards paid during the financial year, that are not taken into account in the bonus cap</t>
  </si>
  <si>
    <t>Severance payments awarded in previous periods, that have been paid out during the financial year</t>
  </si>
  <si>
    <t>Severance payments awarded in previous periods, that have been paid out during the financial year - Number of identified staff</t>
  </si>
  <si>
    <t>Severance payments awarded in previous periods, that have been paid out during the financial year - Total amount</t>
  </si>
  <si>
    <t>Severance payments awarded during the financial year</t>
  </si>
  <si>
    <t>Severance payments awarded during the financial year - Number of identified staff</t>
  </si>
  <si>
    <t>Severance payments awarded during the financial year - Total amount</t>
  </si>
  <si>
    <t xml:space="preserve">Of which paid during the financial year </t>
  </si>
  <si>
    <t>Of which deferred</t>
  </si>
  <si>
    <t>Of which severance payments paid during the financial year, that are not taken into account in the bonus cap</t>
  </si>
  <si>
    <t>Of which highest payment that has been awarded to a single person</t>
  </si>
  <si>
    <t>Template EU REM4 - Remuneration of 1 million EUR or more per year</t>
  </si>
  <si>
    <t>EUR</t>
  </si>
  <si>
    <t>Identified staff that are high earners as set out in Article 450(i) CRR</t>
  </si>
  <si>
    <t>1 000 000 to below 1 500 000</t>
  </si>
  <si>
    <t>1 500 000 to below 2 000 000</t>
  </si>
  <si>
    <t>2 000 000 to below 2 500 000</t>
  </si>
  <si>
    <t>2 500 000 to below 3 000 000</t>
  </si>
  <si>
    <t>3 000 000 to below 3 500 000</t>
  </si>
  <si>
    <t>3 500 000 to below 4 000 000</t>
  </si>
  <si>
    <t>4 000 000 to below 4 500 000</t>
  </si>
  <si>
    <t>4 500 000 to below 5 000 000</t>
  </si>
  <si>
    <t>5 000 000 to below 6 000 000</t>
  </si>
  <si>
    <t>6 000 000 to below 7 000 000</t>
  </si>
  <si>
    <t>7 000 000 to below 8 000 000</t>
  </si>
  <si>
    <t>Template EU REM5 - Information on remuneration of staff whose professional activities have a material impact on institutions’ risk profile (identified staff)</t>
  </si>
  <si>
    <t xml:space="preserve">a </t>
  </si>
  <si>
    <t>Management body remuneration</t>
  </si>
  <si>
    <t>Business areas</t>
  </si>
  <si>
    <t>MB Management function</t>
  </si>
  <si>
    <t>Total MB</t>
  </si>
  <si>
    <t>Investment banking</t>
  </si>
  <si>
    <t>Retail banking</t>
  </si>
  <si>
    <t>Asset management</t>
  </si>
  <si>
    <t>Corporate functions</t>
  </si>
  <si>
    <t>Independent internal control functions</t>
  </si>
  <si>
    <t>All other</t>
  </si>
  <si>
    <t xml:space="preserve">Total </t>
  </si>
  <si>
    <t>Total number of identified staff</t>
  </si>
  <si>
    <t>Of which: members of the MB</t>
  </si>
  <si>
    <t>Of which: other senior management</t>
  </si>
  <si>
    <t>Of which: other identified staff</t>
  </si>
  <si>
    <t>Total remuneration of identified staff</t>
  </si>
  <si>
    <t xml:space="preserve">Of which: variable remuneration </t>
  </si>
  <si>
    <t xml:space="preserve">Of which: fixed remuneration </t>
  </si>
  <si>
    <t>Template EU AE1 - Encumbered and unencumbered assets</t>
  </si>
  <si>
    <t>Carrying amount of encumbered assets</t>
  </si>
  <si>
    <t>Fair value of encumbered assets</t>
  </si>
  <si>
    <t>Carrying amount of unencumbered assets</t>
  </si>
  <si>
    <t>Fair value of unencumbered assets</t>
  </si>
  <si>
    <t>of which notionally eligible EHQLA and HQLA</t>
  </si>
  <si>
    <t>of which EHQLA and HQLA</t>
  </si>
  <si>
    <t>Assets of the disclosing institution</t>
  </si>
  <si>
    <t>Equity instruments</t>
  </si>
  <si>
    <t>of which: covered bonds</t>
  </si>
  <si>
    <t>of which: securitisations</t>
  </si>
  <si>
    <t>of which: issued by general governments</t>
  </si>
  <si>
    <t>of which: issued by financial corporations</t>
  </si>
  <si>
    <t>of which: issued by non-financial corporations</t>
  </si>
  <si>
    <t>Other assets</t>
  </si>
  <si>
    <t>Template EU AE2 - Collateral received and own debt securities issued</t>
  </si>
  <si>
    <t>Fair value of encumbered collateral received or own debt securities issued</t>
  </si>
  <si>
    <t>Unencumbered</t>
  </si>
  <si>
    <t>Fair value of collateral received or own debt securities issued available for encumbrance</t>
  </si>
  <si>
    <t>Collateral received by the disclosing institution</t>
  </si>
  <si>
    <t>Loans on demand</t>
  </si>
  <si>
    <t>Loans and advances other than loans on demand</t>
  </si>
  <si>
    <t>230</t>
  </si>
  <si>
    <t>Other collateral received</t>
  </si>
  <si>
    <t>240</t>
  </si>
  <si>
    <t>Own debt securities issued other than own covered bonds or securitisations</t>
  </si>
  <si>
    <t xml:space="preserve"> Own covered bonds and securitisations issued and not yet pledged</t>
  </si>
  <si>
    <t xml:space="preserve">TOTAL COLLATERAL RECEIVED AND OWN DEBT SECURITIES ISSUED </t>
  </si>
  <si>
    <t>Template EU AE3 - Sources of encumbrance</t>
  </si>
  <si>
    <t>Matching liabilities, contingent liabilities or securities lent</t>
  </si>
  <si>
    <t>Carrying amount of selected financial liabilities</t>
  </si>
  <si>
    <t>Assets, collateral received and own
debt securities issued other than covered bonds and securitisations encumbered</t>
  </si>
  <si>
    <t xml:space="preserve">Annual </t>
  </si>
  <si>
    <t>EU OV1</t>
  </si>
  <si>
    <t>-</t>
  </si>
  <si>
    <t>EU KM1</t>
  </si>
  <si>
    <t>EU INS1</t>
  </si>
  <si>
    <t>EU LI1</t>
  </si>
  <si>
    <t>EU LI2</t>
  </si>
  <si>
    <t>EU LI3</t>
  </si>
  <si>
    <t>EU CC1</t>
  </si>
  <si>
    <t>EU CC2</t>
  </si>
  <si>
    <t>EU CCA</t>
  </si>
  <si>
    <t>EU CCyB1</t>
  </si>
  <si>
    <t>EU CCyB2</t>
  </si>
  <si>
    <t>EU LIQ1</t>
  </si>
  <si>
    <t>Overview of risk weighted exposure amounts</t>
  </si>
  <si>
    <t>Key metrics template</t>
  </si>
  <si>
    <t>Insurance participations</t>
  </si>
  <si>
    <t>EU LIQ2</t>
  </si>
  <si>
    <t>EU CR1</t>
  </si>
  <si>
    <t>EU CQ1</t>
  </si>
  <si>
    <t>EU CQ3</t>
  </si>
  <si>
    <t>EU CQ5</t>
  </si>
  <si>
    <t>EU CQ7</t>
  </si>
  <si>
    <t>EU CR3</t>
  </si>
  <si>
    <t>EU CR4</t>
  </si>
  <si>
    <t>EU CR5</t>
  </si>
  <si>
    <t>EU CCR1</t>
  </si>
  <si>
    <t>EU CCR2</t>
  </si>
  <si>
    <t>EU CCR3</t>
  </si>
  <si>
    <t>EU CCR5</t>
  </si>
  <si>
    <t>EU CCR6</t>
  </si>
  <si>
    <t>EU CCR8</t>
  </si>
  <si>
    <t>EU REM1</t>
  </si>
  <si>
    <t>EU REM2</t>
  </si>
  <si>
    <t>EU REM4</t>
  </si>
  <si>
    <t>EU REM5</t>
  </si>
  <si>
    <t>EU AE1</t>
  </si>
  <si>
    <t>EU AE2</t>
  </si>
  <si>
    <t>EU AE3</t>
  </si>
  <si>
    <t xml:space="preserve">Differences between accounting and regulatory scopes of consolidation and mapping of financial statement categories with regulatory risk categories </t>
  </si>
  <si>
    <t xml:space="preserve">Main sources of differences between regulatory exposure amounts and carrying values in financial statements </t>
  </si>
  <si>
    <t xml:space="preserve">Outline of the differences in the scopes of consolidation (entity by entity) </t>
  </si>
  <si>
    <t>Composition of regulatory own funds</t>
  </si>
  <si>
    <t>Main features of regulatory own funds instruments and eligible liabilities instruments</t>
  </si>
  <si>
    <t>Geographical distribution of credit exposures relevant for the calculation of the countercyclical buffer</t>
  </si>
  <si>
    <t>Amount of institution-specific countercyclical capital buffer</t>
  </si>
  <si>
    <t>Quantitative information of LCR</t>
  </si>
  <si>
    <t xml:space="preserve">Net Stable Funding Ratio </t>
  </si>
  <si>
    <t>Performing and non-performing exposures and related provisions</t>
  </si>
  <si>
    <t>Maturity of exposures</t>
  </si>
  <si>
    <t>Credit quality of forborne exposures</t>
  </si>
  <si>
    <t>Credit quality of performing and non-performing exposures by past due days</t>
  </si>
  <si>
    <t>Credit quality of loans and advances by industry</t>
  </si>
  <si>
    <t xml:space="preserve">Collateral obtained by taking possession and execution processes </t>
  </si>
  <si>
    <t>CRM techniques overview:  Disclosure of the use of credit risk mitigation techniques</t>
  </si>
  <si>
    <t>Analysis of CCR exposure by approach</t>
  </si>
  <si>
    <t>Transactions subject to own funds requirements for CVA risk</t>
  </si>
  <si>
    <t>Standardised approach – CCR exposures by regulatory exposure class and risk weights</t>
  </si>
  <si>
    <t>Composition of collateral for CCR exposures</t>
  </si>
  <si>
    <t>Credit derivatives exposures</t>
  </si>
  <si>
    <t>Exposures to CCPs</t>
  </si>
  <si>
    <t>Securitisation exposures in the non-trading book</t>
  </si>
  <si>
    <t>Securitisation exposures in the trading book</t>
  </si>
  <si>
    <t>Securitisation exposures in the non-trading book and associated regulatory capital requirements - institution acting as originator or as sponsor</t>
  </si>
  <si>
    <t>Securitisation exposures in the non-trading book and associated regulatory capital requirements - institution acting as investor</t>
  </si>
  <si>
    <t>Exposures securitised by the institution - Exposures in default and specific credit risk adjustments</t>
  </si>
  <si>
    <t xml:space="preserve">Remuneration awarded for the financial year </t>
  </si>
  <si>
    <t>Special payments  to staff whose professional activities have a material impact on institutions’ risk profile (identified staff)</t>
  </si>
  <si>
    <t>Remuneration of 1 million EUR or more per year</t>
  </si>
  <si>
    <t>Information on remuneration of staff whose professional activities have a material impact on institutions’ risk profile (identified staff)</t>
  </si>
  <si>
    <t>Encumbered and unencumbered assets</t>
  </si>
  <si>
    <t>Collateral received and own debt securities issued</t>
  </si>
  <si>
    <t>Sources of encumbrance</t>
  </si>
  <si>
    <t>Total risk exposure amounts (TREA)</t>
  </si>
  <si>
    <t xml:space="preserve">Of which the Foundation IRB (F-IRB) approach </t>
  </si>
  <si>
    <t xml:space="preserve">Of which the Advanced IRB (A-IRB) approach </t>
  </si>
  <si>
    <t>Of which 1250% / deduction</t>
  </si>
  <si>
    <t>Amounts below the thresholds for deduction (subject
to 250% risk weight)</t>
  </si>
  <si>
    <t>Template EU KM1 - Key metrics template</t>
  </si>
  <si>
    <t>Total risk exposure amount</t>
  </si>
  <si>
    <r>
      <t>Capital ratios (as a percentage of risk</t>
    </r>
    <r>
      <rPr>
        <b/>
        <sz val="11"/>
        <rFont val="Calibri"/>
        <family val="2"/>
        <scheme val="minor"/>
      </rPr>
      <t>-weighted</t>
    </r>
    <r>
      <rPr>
        <b/>
        <sz val="11"/>
        <color rgb="FF000000"/>
        <rFont val="Calibri"/>
        <family val="2"/>
        <scheme val="minor"/>
      </rPr>
      <t xml:space="preserve"> exposure amount)</t>
    </r>
  </si>
  <si>
    <r>
      <t>Common Equity Tier</t>
    </r>
    <r>
      <rPr>
        <sz val="11"/>
        <color theme="1"/>
        <rFont val="Calibri"/>
        <family val="2"/>
        <scheme val="minor"/>
      </rPr>
      <t> </t>
    </r>
    <r>
      <rPr>
        <sz val="11"/>
        <color rgb="FF000000"/>
        <rFont val="Calibri"/>
        <family val="2"/>
        <scheme val="minor"/>
      </rPr>
      <t>1 ratio (%)</t>
    </r>
  </si>
  <si>
    <t>Additional own funds requirements to address risks other than the risk of excessive leverage (as a percentage of risk-weighted exposure amount)</t>
  </si>
  <si>
    <r>
      <t>Additional own funds requirements to address risks other than the risk of excessive leverage</t>
    </r>
    <r>
      <rPr>
        <sz val="11"/>
        <rFont val="Calibri"/>
        <family val="2"/>
        <scheme val="minor"/>
      </rPr>
      <t xml:space="preserve"> (%) </t>
    </r>
  </si>
  <si>
    <t xml:space="preserve">     of which: to be made up of CET1 capital (percentage points)</t>
  </si>
  <si>
    <t xml:space="preserve">     of which: to be made up of Tier 1 capital (percentage points)</t>
  </si>
  <si>
    <t>Combined buffer and overall capital requirement (as a percentage of risk-weighted exposure amount)</t>
  </si>
  <si>
    <t>Other Systemically Important Institution buffer (%)</t>
  </si>
  <si>
    <t>Total exposure measure</t>
  </si>
  <si>
    <t>Leverage ratio (%)</t>
  </si>
  <si>
    <r>
      <t>Additional own funds requirements to address the risk of excessive leverage (as a percentage of total exposure measure)</t>
    </r>
    <r>
      <rPr>
        <b/>
        <sz val="11"/>
        <color theme="9"/>
        <rFont val="Calibri"/>
        <family val="2"/>
        <scheme val="minor"/>
      </rPr>
      <t/>
    </r>
  </si>
  <si>
    <t>Leverage ratio buffer and overall leverage ratio requirement (as a percentage of total exposure measure)</t>
  </si>
  <si>
    <t>Template EU INS1 - Insurance participations</t>
  </si>
  <si>
    <t>Reconciliation of regulatory own funds to balance sheet in the audited financial statements</t>
  </si>
  <si>
    <t>EU LR1 - LRSum</t>
  </si>
  <si>
    <t>EU LR2 - LRCom</t>
  </si>
  <si>
    <t>EU LR3 - LRSpl</t>
  </si>
  <si>
    <t>Summary reconciliation of accounting assets and leverage ratio exposures</t>
  </si>
  <si>
    <t>Leverage ratio common disclosure</t>
  </si>
  <si>
    <t>Split-up of on balance sheet exposures (excluding derivatives, SFTs and exempted exposures)</t>
  </si>
  <si>
    <t>EU IRRBB1</t>
  </si>
  <si>
    <t>Interest rate risks of non-trading book activities</t>
  </si>
  <si>
    <t>Article 448(1)</t>
  </si>
  <si>
    <t>* Other institutions (listed)</t>
  </si>
  <si>
    <t xml:space="preserve"> Template EU IRRBB1 - Interest rate risks of non-trading book activities</t>
  </si>
  <si>
    <t>Supervisory shock scenarios</t>
  </si>
  <si>
    <t>Changes of the economic value of equity</t>
  </si>
  <si>
    <t>Changes of the net interest income</t>
  </si>
  <si>
    <t>Parallel up</t>
  </si>
  <si>
    <t xml:space="preserve">Parallel down </t>
  </si>
  <si>
    <t xml:space="preserve">Steepener </t>
  </si>
  <si>
    <t>Flattener</t>
  </si>
  <si>
    <t>Short rates up</t>
  </si>
  <si>
    <t>Short rates down</t>
  </si>
  <si>
    <t>EU KM2</t>
  </si>
  <si>
    <t>EU TLAC1</t>
  </si>
  <si>
    <t>Article 437a</t>
  </si>
  <si>
    <t>Article 437a (a)</t>
  </si>
  <si>
    <t>Article 437a (b)</t>
  </si>
  <si>
    <t>Minimum requirement for own funds and eligible liabilities (MREL)</t>
  </si>
  <si>
    <t>Own funds and eligible liabilities, ratios and components</t>
  </si>
  <si>
    <t xml:space="preserve">Own funds and eligible liabilities </t>
  </si>
  <si>
    <t>EU-1a</t>
  </si>
  <si>
    <t xml:space="preserve">Of which own funds and subordinated liabilities </t>
  </si>
  <si>
    <t>2</t>
  </si>
  <si>
    <t>Total risk exposure amount of the resolution group (TREA)</t>
  </si>
  <si>
    <t>3</t>
  </si>
  <si>
    <t>Own funds and eligible liabilities as a percentage of TREA (row1/row2)</t>
  </si>
  <si>
    <t>4</t>
  </si>
  <si>
    <t>Total exposure measure of the resolution group</t>
  </si>
  <si>
    <t>5</t>
  </si>
  <si>
    <t>Own funds and eligible liabilities as percentage of the total exposure measure</t>
  </si>
  <si>
    <t xml:space="preserve">Of which own funds or subordinated liabilities </t>
  </si>
  <si>
    <t>6a</t>
  </si>
  <si>
    <t>Does the subordination exemption in Article 72b(4) of the CRR apply? (5% exemption)</t>
  </si>
  <si>
    <t>6b</t>
  </si>
  <si>
    <t>Pro-memo item - Aggregate amount of permitted non-subordinated eligible liabilities in-struments If the subordination discretion  as per Article 72b(3) CRR is applied (max 3.5% exemption)</t>
  </si>
  <si>
    <t>6c</t>
  </si>
  <si>
    <t>Pro-memo item: If a capped subordination exemption applies under Article 72b (3) CRR, the amount of funding issued that ranks pari passu with excluded liabilities and that is recognised under row 1, divided by funding issued that ranks pari passu with excluded Liabilities and that would be recognised under row 1 if no cap was applied (%)</t>
  </si>
  <si>
    <t>MREL requirement expressed as percentage of the total risk exposure amount</t>
  </si>
  <si>
    <t xml:space="preserve">Of which to be met with own funds or subordinated liabilities </t>
  </si>
  <si>
    <t>MREL requirement expressed as percentage of the total exposure measure</t>
  </si>
  <si>
    <t>Of which to be met with own funds or subordinated liabilities</t>
  </si>
  <si>
    <t xml:space="preserve">EU TLAC1 - Composition - MREL and, where applicable, the G-SII Requirement for own funds and eligible liabilities </t>
  </si>
  <si>
    <t>Own funds and eligible liabilities and adjustments</t>
  </si>
  <si>
    <t>Common Equity Tier 1 capital (CET1)</t>
  </si>
  <si>
    <t>Additional Tier 1 capital (AT1)</t>
  </si>
  <si>
    <t>Empty set in the EU</t>
  </si>
  <si>
    <t>Tier 2 capital (T2)</t>
  </si>
  <si>
    <t>Own funds for the purpose of Articles 92a CRR and 45 BRRD</t>
  </si>
  <si>
    <t>EU 12a</t>
  </si>
  <si>
    <t>Eligible liabilities instruments issued by other entities within the resolution group that are subordinated to excluded liabilities (not grandfathered)</t>
  </si>
  <si>
    <t>EU12b</t>
  </si>
  <si>
    <t>Eligible liabilities instruments that are subordinated to excluded liabilities, issued prior to 27 June 2019 (subordinated grandfathered)</t>
  </si>
  <si>
    <t>EU12c</t>
  </si>
  <si>
    <t>Tier 2 instruments with a residual maturity of at least one year to the extent they do not qualify as Tier 2 items</t>
  </si>
  <si>
    <t>Eligible liabilities that are not subordinated to excluded liabilities (not grandfathered pre cap)</t>
  </si>
  <si>
    <t>Eligible liabilities that are not subordinated to excluded liabilities  issued prior to 27 June 2019 (pre-cap)</t>
  </si>
  <si>
    <t>Eligible liabilities items  before adjustments</t>
  </si>
  <si>
    <t>Of which subordinated</t>
  </si>
  <si>
    <t xml:space="preserve">Own funds and eligible liabilities: Adjustments to non-regulatory capital elements </t>
  </si>
  <si>
    <t>Own funds and eligible liabilities items before adjustments</t>
  </si>
  <si>
    <t>(Deduction of exposures between MPE resolution groups)</t>
  </si>
  <si>
    <t>(Deduction of investments in other eligible liabilities instruments)</t>
  </si>
  <si>
    <t>Own funds and eligible liabilities after adjustments</t>
  </si>
  <si>
    <t>Of which own funds and subordinated</t>
  </si>
  <si>
    <t xml:space="preserve">Risk-weighted exposure amount and leverage exposure measure of the resolution group </t>
  </si>
  <si>
    <t>Ratio of own funds and eligible liabilities</t>
  </si>
  <si>
    <t>Own funds and eligible liabilities (as a percentage of total risk exposure amount )</t>
  </si>
  <si>
    <t>Own funds and eligible liabilities (as a percentage of total exposure measure)</t>
  </si>
  <si>
    <t xml:space="preserve">Institution-specific combined buffer requirement </t>
  </si>
  <si>
    <t xml:space="preserve">of which: countercyclical buffer requirement </t>
  </si>
  <si>
    <t>EU-31a</t>
  </si>
  <si>
    <t>of which: Global Systemically Important Institution (G-SII) or Other Systemically Important Institution (O-SII) buffer</t>
  </si>
  <si>
    <t>Memorandum items</t>
  </si>
  <si>
    <t>EU-32</t>
  </si>
  <si>
    <t>Total amount of excluded liabilities referred to in Article 72a(2) CRR</t>
  </si>
  <si>
    <t xml:space="preserve">Own funds and eligible liabilities: Non-regulatory capital elements </t>
  </si>
  <si>
    <t>Eligible liabilities instruments issued directly by the resolution entity that are subordinated to excluded liabilities (not grandfathered)</t>
  </si>
  <si>
    <t xml:space="preserve">Amount of non subordinated instruments eligible, where applicable after application of Article 72b (3) CRR </t>
  </si>
  <si>
    <t>CET1 (as a percentage of TREA) available after meeting the resolution group’s requirements</t>
  </si>
  <si>
    <t>insolvency ranking</t>
  </si>
  <si>
    <t>(most junior)</t>
  </si>
  <si>
    <t>(most senior)</t>
  </si>
  <si>
    <t>o/w excluded liabilities</t>
  </si>
  <si>
    <t>Liabilities and own funds less excluded liabilities</t>
  </si>
  <si>
    <t>o/w residual maturity  ≥ 1 year &lt; 2 years</t>
  </si>
  <si>
    <t>o/w residual maturity  ≥ 2 year &lt; 5 years</t>
  </si>
  <si>
    <t>o/w residual maturity ≥ 5 years &lt; 10 years</t>
  </si>
  <si>
    <t>o/w residual maturity ≥ 10 years, but excluding perpetual securities</t>
  </si>
  <si>
    <t>Liabilities and own funds</t>
  </si>
  <si>
    <t>Subset of row 4 that are own funds and liabilities potentially eligible for meeting [choose as a appropriate: TLAC/ MREL]</t>
  </si>
  <si>
    <t>o/w  perpetual securities</t>
  </si>
  <si>
    <t>Description of insolvency ranking (free text)</t>
  </si>
  <si>
    <t>Key metrics - MREL and, where applicable, G-SII requirement for own funds and eligible liabilities</t>
  </si>
  <si>
    <t xml:space="preserve">Composition - MREL and, where applicable, G-SII requirement for own funds and eligible liabilities </t>
  </si>
  <si>
    <t>Creditor ranking - resolution entity</t>
  </si>
  <si>
    <t>Back to contents page</t>
  </si>
  <si>
    <t>Template EU CCyB2 - Amount of institution-specific countercyclical capital buffer</t>
  </si>
  <si>
    <t>Institution specific countercyclical capital buffer rate</t>
  </si>
  <si>
    <t>Institution specific countercyclical capital buffer requirement</t>
  </si>
  <si>
    <t>0,1 % av h, i, j og k</t>
  </si>
  <si>
    <t/>
  </si>
  <si>
    <t>Assets</t>
  </si>
  <si>
    <t>Liabilities</t>
  </si>
  <si>
    <t>Back to content page</t>
  </si>
  <si>
    <t>Qualifying AT1 deductions that exceed the AT1 items of the institution (negative amount)</t>
  </si>
  <si>
    <t>Qualifying T2 deductions that exceed the T2 items of the institution (negative amount)</t>
  </si>
  <si>
    <t>EU-56a </t>
  </si>
  <si>
    <t xml:space="preserve">Direct and indirect holdings of own funds and  eligible liabilities of financial sector entities where the institution does not have a significant investment in those entities (amount below 10% threshold and net of eligible short positions)   </t>
  </si>
  <si>
    <t>Deferred tax assets arising from temporary differences (amount below 17,65% threshold, net of related tax liability where the conditions in Article 38 (3) CRR are met)</t>
  </si>
  <si>
    <r>
      <t>Deferred tax assets arising from temporary differences (amount above 10% threshold, net of related tax liability where the conditions in Article 38</t>
    </r>
    <r>
      <rPr>
        <strike/>
        <sz val="11"/>
        <color rgb="FFFF0000"/>
        <rFont val="Calibri"/>
        <family val="2"/>
        <scheme val="minor"/>
      </rPr>
      <t xml:space="preserve"> </t>
    </r>
    <r>
      <rPr>
        <sz val="11"/>
        <rFont val="Calibri"/>
        <family val="2"/>
        <scheme val="minor"/>
      </rPr>
      <t>(3) CRR are met) (negative amount)</t>
    </r>
  </si>
  <si>
    <t>Sertifikater og obligasjoner, holdes til forfall</t>
  </si>
  <si>
    <t>Immaterielle eiendeler</t>
  </si>
  <si>
    <t xml:space="preserve">     Opptjent egenkapital i form av tidligere års tilbakeholdte resultater</t>
  </si>
  <si>
    <t xml:space="preserve">     Fond for urealiserte gevinster TFS</t>
  </si>
  <si>
    <t xml:space="preserve">     Revidert delårsoverskudd fratrukket påregnelig skatt mv. og utbytte</t>
  </si>
  <si>
    <t>Sum gjeld</t>
  </si>
  <si>
    <t xml:space="preserve">Template EU L1 - Differences between accounting and regulatory scopes of consolidation and mapping of financial statement categories with regulatory risk categories </t>
  </si>
  <si>
    <t>Template EU CC2 - Reconciliation of regulatory own funds to balance sheet in the audited financial statements</t>
  </si>
  <si>
    <t>Issuer</t>
  </si>
  <si>
    <t>Unique identifier (eg CUSIP, ISIN or Bloomberg identifier for private placement)</t>
  </si>
  <si>
    <t>NO0006222009</t>
  </si>
  <si>
    <t>NO0010832132</t>
  </si>
  <si>
    <t>NO0010859200</t>
  </si>
  <si>
    <t>NO0012779489</t>
  </si>
  <si>
    <t>NO0010832918</t>
  </si>
  <si>
    <t>Public or private placement</t>
  </si>
  <si>
    <t>Private</t>
  </si>
  <si>
    <t>Governing law(s) of the instrument</t>
  </si>
  <si>
    <t>3a </t>
  </si>
  <si>
    <t>Contractual recognition of write down and conversion powers of resolution authorities</t>
  </si>
  <si>
    <t>Regulatory treatment</t>
  </si>
  <si>
    <t xml:space="preserve">    Current treatment taking into account, where applicable, transitional CRR rules</t>
  </si>
  <si>
    <t>Ren kjernekapital</t>
  </si>
  <si>
    <t>Annen godkjent kjernekapital</t>
  </si>
  <si>
    <t>Tilleggskapital</t>
  </si>
  <si>
    <t xml:space="preserve">     Post-transitional CRR rules</t>
  </si>
  <si>
    <t xml:space="preserve">     Eligible at solo/(sub-)consolidated/ solo&amp;(sub-)consolidated</t>
  </si>
  <si>
    <t>Solo &amp; consolidated</t>
  </si>
  <si>
    <t xml:space="preserve">     Instrument type (types to be specified by each jurisdiction)</t>
  </si>
  <si>
    <t>Ordinær egenkapitalbevis-kapital</t>
  </si>
  <si>
    <t>Fondsobligasjons-kapital</t>
  </si>
  <si>
    <t>Amount recognised in regulatory capital or eligible liabilities  (Currency in million, as of most recent reporting date)</t>
  </si>
  <si>
    <t xml:space="preserve">Nominal amount of instrument </t>
  </si>
  <si>
    <t>N/A</t>
  </si>
  <si>
    <t xml:space="preserve">MNOK 200 </t>
  </si>
  <si>
    <t>MNOK 150</t>
  </si>
  <si>
    <t>MNOK 200</t>
  </si>
  <si>
    <t>Issue price</t>
  </si>
  <si>
    <t>Forskjellige</t>
  </si>
  <si>
    <t>Redemption price</t>
  </si>
  <si>
    <t>Accounting classification</t>
  </si>
  <si>
    <t>Egenkapital</t>
  </si>
  <si>
    <t>Gjeld - amortisert kost</t>
  </si>
  <si>
    <t>Original date of issuance</t>
  </si>
  <si>
    <t>Perpetual or dated</t>
  </si>
  <si>
    <t xml:space="preserve">Evigvarende </t>
  </si>
  <si>
    <t>Tidsbegrenset</t>
  </si>
  <si>
    <t xml:space="preserve">     Original maturity date </t>
  </si>
  <si>
    <t>Ingen forfallsdato</t>
  </si>
  <si>
    <t>Issuer call subject to prior supervisory approval</t>
  </si>
  <si>
    <t>Ja</t>
  </si>
  <si>
    <t xml:space="preserve">     Optional call date, contingent call dates and redemption amount </t>
  </si>
  <si>
    <t>18. september 2023 til 100 % av pålydende + påløpt rente. Regulatorisk eller skatterelatert innløsningsrett.</t>
  </si>
  <si>
    <t>4. juli 2024 til 100 % av pålydende + påløpt rente. Regulatorisk eller skatterelatert innløsningsrett.</t>
  </si>
  <si>
    <t>9. mars 2028 til 100 % av pålydende + påløpt rente. Regulatorisk og skatterelatert innløsningsrett.</t>
  </si>
  <si>
    <t>26. september 2023 til 100 % av pålydende + påløpt rente. Regulatorisk og skatterelatert innløsningsrett.</t>
  </si>
  <si>
    <t xml:space="preserve">     Subsequent call dates, if applicable</t>
  </si>
  <si>
    <t>18. mars, 18. juni, 18. september og 18. desember hvert år etter første innløsningsrett.</t>
  </si>
  <si>
    <t>4. januar, 4. april, 4. juli og 4. oktober hvert år etter første innløsningsrett.</t>
  </si>
  <si>
    <t>9. mai, 9. august, 9. november, 9. februar hvert år etter første innløsningsrett.</t>
  </si>
  <si>
    <t>26. mars, 26. juni, 26. september og 26. desember hvert år etter første innløsningsrett.</t>
  </si>
  <si>
    <t>Coupons / dividends</t>
  </si>
  <si>
    <t xml:space="preserve">Fixed or floating dividend/coupon </t>
  </si>
  <si>
    <t>Flytende</t>
  </si>
  <si>
    <t xml:space="preserve">Coupon rate and any related index </t>
  </si>
  <si>
    <t>3M NIBOR + 3,50 % margin</t>
  </si>
  <si>
    <t>3M NIBOR + 3,65 % margin</t>
  </si>
  <si>
    <t>3M NIBOR + 2,37 % margin</t>
  </si>
  <si>
    <t>3M NIBOR + 1,50 % margin</t>
  </si>
  <si>
    <t xml:space="preserve">Existence of a dividend stopper </t>
  </si>
  <si>
    <t>Nei</t>
  </si>
  <si>
    <t xml:space="preserve">     Fully discretionary, partially discretionary or mandatory (in terms of timing)</t>
  </si>
  <si>
    <t>Full fleksibilitet</t>
  </si>
  <si>
    <t>Pliktig</t>
  </si>
  <si>
    <t xml:space="preserve">     Fully discretionary, partially discretionary or mandatory (in terms of amount)</t>
  </si>
  <si>
    <t xml:space="preserve">     Existence of step up or other incentive to redeem</t>
  </si>
  <si>
    <t xml:space="preserve">     Noncumulative or cumulative</t>
  </si>
  <si>
    <t>Ikke kumulativ</t>
  </si>
  <si>
    <t>Convertible or non-convertible</t>
  </si>
  <si>
    <t>CCA</t>
  </si>
  <si>
    <t xml:space="preserve">     If convertible, conversion trigger(s)</t>
  </si>
  <si>
    <t>Ren kjernekapitaldekning faller under gjeldende minstekrav for kjernekapital. Finanstilsynet eller annen kompetent offentlig myndighet kan instruere nedskrivning eller konvertering ihht gjeldende lovverk.</t>
  </si>
  <si>
    <t xml:space="preserve">     If convertible, fully or partially</t>
  </si>
  <si>
    <t>Hel eller delvis</t>
  </si>
  <si>
    <t>Ikke konvertibel</t>
  </si>
  <si>
    <t xml:space="preserve">     If convertible, conversion rate</t>
  </si>
  <si>
    <t xml:space="preserve">     If convertible, mandatory or optional conversion</t>
  </si>
  <si>
    <t>Pliktig for utsteder</t>
  </si>
  <si>
    <t xml:space="preserve">     If convertible, specify instrument type convertible into</t>
  </si>
  <si>
    <t xml:space="preserve">     If convertible, specify issuer of instrument it converts into</t>
  </si>
  <si>
    <t>Write-down features</t>
  </si>
  <si>
    <t xml:space="preserve">     If write-down, write-down trigger(s)</t>
  </si>
  <si>
    <t xml:space="preserve">Ren kjernekapitaldekning faller under gjeldende minstekrav for kjernekapital. </t>
  </si>
  <si>
    <t xml:space="preserve">     If write-down, full or partial</t>
  </si>
  <si>
    <t xml:space="preserve">     If write-down, permanent or temporary</t>
  </si>
  <si>
    <t>Midlertidig</t>
  </si>
  <si>
    <t>Midlertidig eller endelig</t>
  </si>
  <si>
    <t xml:space="preserve">        If temporary write-down, description of write-up mechanism</t>
  </si>
  <si>
    <t>I henhold til de til enhver tid gjeldende regler for slik oppskrivning</t>
  </si>
  <si>
    <t>34a </t>
  </si>
  <si>
    <t>Type of subordination (only for eligible liabilities)</t>
  </si>
  <si>
    <t>EU-34b</t>
  </si>
  <si>
    <t>Ranking of the instrument in normal insolvency proceedings</t>
  </si>
  <si>
    <t>Position in subordination hierarchy in liquidation (specify instrument type immediately senior to instrument)</t>
  </si>
  <si>
    <t>Fondsobligasjonslån</t>
  </si>
  <si>
    <t>Alminnelig ikke-subordinert gjeld</t>
  </si>
  <si>
    <t>Non-compliant transitioned features</t>
  </si>
  <si>
    <t>If yes, specify non-compliant features</t>
  </si>
  <si>
    <t>37a</t>
  </si>
  <si>
    <t>Link to the full term and conditions of the instrument (signposting)</t>
  </si>
  <si>
    <t>Back to content s page</t>
  </si>
  <si>
    <t>Annex</t>
  </si>
  <si>
    <t>Name</t>
  </si>
  <si>
    <t>Article in CRR II</t>
  </si>
  <si>
    <t>Frequency*</t>
  </si>
  <si>
    <t>CET1</t>
  </si>
  <si>
    <t>AT1</t>
  </si>
  <si>
    <t>T2</t>
  </si>
  <si>
    <t>SNP</t>
  </si>
  <si>
    <t>Senior Preferred</t>
  </si>
  <si>
    <t>Deposits from SMB or private not secured</t>
  </si>
  <si>
    <t>Deposits - secured</t>
  </si>
  <si>
    <t>Sum of 1 to 7</t>
  </si>
  <si>
    <t>Sparebanken Øst Risk and capital managment / Pillar 3 additional disclosures</t>
  </si>
  <si>
    <t>Template EU CR1-a: Maturity of exposures</t>
  </si>
  <si>
    <t>Total remuneration</t>
  </si>
  <si>
    <t>EU CR1-A</t>
  </si>
  <si>
    <t>Template EU CCA - Main features of regulatory own funds instruments and eligible liabilities instruments</t>
  </si>
  <si>
    <t>Template EU OV1 - Overview of total risk exposure amounts</t>
  </si>
  <si>
    <t xml:space="preserve">Template EU LIQ2 - Net Stable Funding Ratio </t>
  </si>
  <si>
    <t xml:space="preserve">Template EU CR1 - Performing and non-performing exposures and related provisions. </t>
  </si>
  <si>
    <t>Template EU CQ1 - Credit quality of forborne exposures</t>
  </si>
  <si>
    <t>Template EU CQ3 - Credit quality of performing and non-performing exposures by past due days</t>
  </si>
  <si>
    <t>Template EU CQ5 - Credit quality of loans and advances to non-financial corporations by industry</t>
  </si>
  <si>
    <t xml:space="preserve">Template EU CQ7 - Collateral obtained by taking possession and execution processes </t>
  </si>
  <si>
    <t>Template EU CR3 - CRM techniques overview:  Disclosure of the use of credit risk mitigation techniques</t>
  </si>
  <si>
    <t>Template EU CR4 - Standardised approach - Credit risk exposure and CRM effects</t>
  </si>
  <si>
    <t>Standardised approach – Credit risk exposure and CRM effects</t>
  </si>
  <si>
    <t>Standardised approach</t>
  </si>
  <si>
    <t>Template EU CR5 - Standardised approach</t>
  </si>
  <si>
    <t>Template EU CCR1 - Analysis of CCR exposure by approach</t>
  </si>
  <si>
    <t>Template EU CCR2 - Transactions subject to own funds requirements for CVA risk</t>
  </si>
  <si>
    <t>Template EU CCR3 - Standardised approach - CCR exposures by regulatory exposure class and risk weights</t>
  </si>
  <si>
    <r>
      <t>Template EU CCR5 - Composition of collateral for CCR exposure</t>
    </r>
    <r>
      <rPr>
        <b/>
        <strike/>
        <sz val="14"/>
        <color theme="0"/>
        <rFont val="Calibri"/>
        <family val="2"/>
        <scheme val="minor"/>
      </rPr>
      <t>s</t>
    </r>
  </si>
  <si>
    <t>Template EU CCR8 - Exposures to CCPs</t>
  </si>
  <si>
    <t>Template EU CCR6 - Credit derivatives exposures</t>
  </si>
  <si>
    <t>Template EU-SEC1: Securitisation exposures in the non-trading book</t>
  </si>
  <si>
    <t>Template EU-SEC2: Securitisation exposures in the trading book</t>
  </si>
  <si>
    <t>Template EU-SEC3: Securitisation exposures in the non-trading book and associated regulatory capital requirements - institution acting as originator or as sponsor</t>
  </si>
  <si>
    <t>Template EU-SEC4: Securitisation exposures in the non-trading book and associated regulatory capital requirements - institution acting as investor</t>
  </si>
  <si>
    <t>Template EU-SEC5: Exposures securitised by the institution - Exposures in default and specific credit risk adjustments</t>
  </si>
  <si>
    <t xml:space="preserve">EU KM2 - Key metrics - MREL and, where applicable, G-SII Requirement for own funds and eligible liabilities  </t>
  </si>
  <si>
    <t>EU TLAC3a - creditor ranking - resolution entity</t>
  </si>
  <si>
    <t>EU TLAC3a</t>
  </si>
  <si>
    <t>Last Update</t>
  </si>
  <si>
    <t>All figures are in millions of kroner. The information related to the tables can be found in the main document.</t>
  </si>
  <si>
    <t>EU SEC1</t>
  </si>
  <si>
    <t>EU SEC2</t>
  </si>
  <si>
    <t>EU SEC3</t>
  </si>
  <si>
    <t>EU SEC4</t>
  </si>
  <si>
    <t>EU SEC5</t>
  </si>
  <si>
    <t>*** Implementing Technical Standards on disclosure of information on exposures to interest rate risk on positions not held in the trading book</t>
  </si>
  <si>
    <t>Quarterly</t>
  </si>
  <si>
    <t>Disclosure of the scope of application**</t>
  </si>
  <si>
    <t>Disclosure of own funds**</t>
  </si>
  <si>
    <t>Disclosure of countercyclical capital buffers**</t>
  </si>
  <si>
    <t>Disclosure of the leverage ratio**</t>
  </si>
  <si>
    <t>Disclosure of liquidity requirements**</t>
  </si>
  <si>
    <t>Disclosure of credit risk quality**</t>
  </si>
  <si>
    <t>Disclosure of the use of credit risk mitigation techniques**</t>
  </si>
  <si>
    <t>Disclosure of exposures to counterparty credit risk**</t>
  </si>
  <si>
    <t>Disclosure of exposures to securitisation positions**</t>
  </si>
  <si>
    <t>Disclosure of the use of standardised approach**</t>
  </si>
  <si>
    <t>Disclosure of remuneration policy**</t>
  </si>
  <si>
    <t>Disclosure of encumbered and unencumbered assets**</t>
  </si>
  <si>
    <t>Disclosure of Interest rate risks of non-trading book activities (IRRBB)***</t>
  </si>
  <si>
    <t>Disclosure on MREL/TLAC****</t>
  </si>
  <si>
    <t>Disclosure of key metrics and overview of risk-weighted exposure amounts**</t>
  </si>
  <si>
    <t>The following templates are not relevant for Sparebanken Øst, because they relate to the use of the IRB method: EU CRE, EU CR6, EU CR6-a, EU CR7, EU CR7-a, EU CR8, EU CR9, EU CR9.1, EU CR10, EU CCR4</t>
  </si>
  <si>
    <t>The following templates are not relevant for Sparebanken Øst, because they relate to the use of other internal methods that the bank does not use: EU PV1, EU MRB, EU MR2, EU MR3, EU MR4</t>
  </si>
  <si>
    <t>The following templates are not relevant because they Sparebanken Øst do not meet reporting thresholds, or data not available: EU CR2, EU CR2-a, EU CQ2, EU CQ4, EU CQ6, EU CQ8</t>
  </si>
  <si>
    <t>Leverage ratio has increased due to stable Tier 1 capital and negative credit growth</t>
  </si>
  <si>
    <t>Capital ratios have increased due to a lower total risk exposure amount</t>
  </si>
  <si>
    <t>Credit risk expusre amounts has decreased due to negative credit growth</t>
  </si>
  <si>
    <t>Credit institution, parent</t>
  </si>
  <si>
    <t>The following templates are not relevant because they are outside of Sparebanken Øst's business model, or there are no portfolio/exposures: EU IN2, EU PV1, EU CCR6, EU CCR7, EU CCR8, EU SEC1, EU SEC2, EU SEC3, EU SEC4, EU SEC5, EU MR1, EU MR2, EU MR3, EU MR4, EU OR1, EU REM 3, EU ILAC, EU TLAC 2</t>
  </si>
  <si>
    <t xml:space="preserve">Non-financial </t>
  </si>
  <si>
    <t>Covered bond issuer</t>
  </si>
  <si>
    <t>**** Implementing Technical Standards on disclosure and reporting of MREL and TLAC</t>
  </si>
  <si>
    <t xml:space="preserve">** Implementing Technical Standards (ITS) on institutions’ public disclosures of the information referred to in Titles II and III of Part Eight of Regulation (EU) No 575/2013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</si>
</sst>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_-;\-* #,##0.0_-;_-* &quot;-&quot;??_-;_-@_-"/>
    <numFmt numFmtId="165" formatCode="_-* #,##0_-;\-* #,##0_-;_-* &quot;-&quot;??_-;_-@_-"/>
    <numFmt numFmtId="166" formatCode="#,##0.0"/>
    <numFmt numFmtId="167" formatCode="#,##0_ ;\-#,##0\ "/>
    <numFmt numFmtId="168" formatCode="dd/mm/yyyy;@"/>
    <numFmt numFmtId="169" formatCode="d/m/yyyy;@"/>
  </numFmts>
  <fonts count="59"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sz val="11"/>
      <name val="Calibri"/>
      <family val="2"/>
      <scheme val="minor"/>
    </font>
    <font>
      <b/>
      <sz val="11"/>
      <color rgb="FFFFC000"/>
      <name val="Calibri"/>
      <family val="2"/>
      <scheme val="minor"/>
    </font>
    <font>
      <sz val="10"/>
      <name val="Arial"/>
      <family val="2"/>
    </font>
    <font>
      <b/>
      <sz val="12"/>
      <name val="Arial"/>
      <family val="2"/>
    </font>
    <font>
      <b/>
      <sz val="14"/>
      <color theme="1"/>
      <name val="Calibri"/>
      <family val="2"/>
      <scheme val="minor"/>
    </font>
    <font>
      <b/>
      <sz val="14"/>
      <name val="Calibri"/>
      <family val="2"/>
      <scheme val="minor"/>
    </font>
    <font>
      <i/>
      <sz val="11"/>
      <color theme="1"/>
      <name val="Calibri"/>
      <family val="2"/>
      <scheme val="minor"/>
    </font>
    <font>
      <sz val="10"/>
      <color theme="1"/>
      <name val="Calibri"/>
      <family val="2"/>
      <scheme val="minor"/>
    </font>
    <font>
      <b/>
      <sz val="12"/>
      <color theme="1"/>
      <name val="Calibri"/>
      <family val="2"/>
      <scheme val="minor"/>
    </font>
    <font>
      <b/>
      <sz val="11"/>
      <name val="Calibri"/>
      <family val="2"/>
      <scheme val="minor"/>
    </font>
    <font>
      <strike/>
      <sz val="11"/>
      <color rgb="FFFF0000"/>
      <name val="Calibri"/>
      <family val="2"/>
      <scheme val="minor"/>
    </font>
    <font>
      <sz val="11"/>
      <color rgb="FFFF0000"/>
      <name val="Calibri"/>
      <family val="2"/>
      <scheme val="minor"/>
    </font>
    <font>
      <sz val="9"/>
      <name val="Calibri"/>
      <family val="2"/>
      <scheme val="minor"/>
    </font>
    <font>
      <b/>
      <sz val="14"/>
      <color rgb="FF000000"/>
      <name val="Calibri"/>
      <family val="2"/>
      <scheme val="minor"/>
    </font>
    <font>
      <b/>
      <sz val="11"/>
      <color rgb="FF000000"/>
      <name val="Calibri"/>
      <family val="2"/>
      <scheme val="minor"/>
    </font>
    <font>
      <i/>
      <sz val="11"/>
      <color rgb="FF000000"/>
      <name val="Calibri"/>
      <family val="2"/>
      <scheme val="minor"/>
    </font>
    <font>
      <sz val="12"/>
      <name val="Calibri"/>
      <family val="2"/>
      <scheme val="minor"/>
    </font>
    <font>
      <strike/>
      <sz val="9"/>
      <color rgb="FFFF0000"/>
      <name val="Calibri"/>
      <family val="2"/>
      <scheme val="minor"/>
    </font>
    <font>
      <sz val="9"/>
      <color rgb="FFFF0000"/>
      <name val="Calibri"/>
      <family val="2"/>
      <scheme val="minor"/>
    </font>
    <font>
      <sz val="9"/>
      <color theme="1"/>
      <name val="Calibri"/>
      <family val="2"/>
      <scheme val="minor"/>
    </font>
    <font>
      <sz val="12"/>
      <color theme="1"/>
      <name val="Calibri"/>
      <family val="2"/>
      <scheme val="minor"/>
    </font>
    <font>
      <sz val="8"/>
      <color theme="1"/>
      <name val="Arial"/>
      <family val="2"/>
    </font>
    <font>
      <b/>
      <sz val="10"/>
      <name val="Arial"/>
      <family val="2"/>
    </font>
    <font>
      <b/>
      <sz val="20"/>
      <name val="Arial"/>
      <family val="2"/>
    </font>
    <font>
      <u/>
      <sz val="11"/>
      <color rgb="FF008080"/>
      <name val="Calibri"/>
      <family val="2"/>
      <scheme val="minor"/>
    </font>
    <font>
      <i/>
      <sz val="11"/>
      <name val="Calibri"/>
      <family val="2"/>
      <scheme val="minor"/>
    </font>
    <font>
      <i/>
      <strike/>
      <sz val="11"/>
      <color rgb="FFFF0000"/>
      <name val="Calibri"/>
      <family val="2"/>
      <scheme val="minor"/>
    </font>
    <font>
      <i/>
      <sz val="11"/>
      <color theme="9" tint="-0.249977111117893"/>
      <name val="Calibri"/>
      <family val="2"/>
      <scheme val="minor"/>
    </font>
    <font>
      <b/>
      <sz val="10"/>
      <name val="Calibri"/>
      <family val="2"/>
      <scheme val="minor"/>
    </font>
    <font>
      <b/>
      <i/>
      <sz val="11"/>
      <name val="Calibri"/>
      <family val="2"/>
      <scheme val="minor"/>
    </font>
    <font>
      <b/>
      <sz val="11"/>
      <color rgb="FF2F5773"/>
      <name val="Calibri"/>
      <family val="2"/>
      <scheme val="minor"/>
    </font>
    <font>
      <b/>
      <i/>
      <sz val="11"/>
      <color theme="1"/>
      <name val="Calibri"/>
      <family val="2"/>
      <scheme val="minor"/>
    </font>
    <font>
      <b/>
      <i/>
      <sz val="11"/>
      <color rgb="FF000000"/>
      <name val="Calibri"/>
      <family val="2"/>
      <scheme val="minor"/>
    </font>
    <font>
      <u/>
      <sz val="11"/>
      <name val="Calibri"/>
      <family val="2"/>
      <scheme val="minor"/>
    </font>
    <font>
      <sz val="11"/>
      <color theme="0" tint="-0.499984740745262"/>
      <name val="Calibri"/>
      <family val="2"/>
      <scheme val="minor"/>
    </font>
    <font>
      <sz val="12"/>
      <color theme="3"/>
      <name val="Calibri"/>
      <family val="2"/>
      <scheme val="minor"/>
    </font>
    <font>
      <sz val="11"/>
      <color indexed="8"/>
      <name val="Calibri"/>
      <family val="2"/>
      <scheme val="minor"/>
    </font>
    <font>
      <b/>
      <strike/>
      <sz val="11"/>
      <name val="Calibri"/>
      <family val="2"/>
      <scheme val="minor"/>
    </font>
    <font>
      <strike/>
      <sz val="11"/>
      <name val="Calibri"/>
      <family val="2"/>
      <scheme val="minor"/>
    </font>
    <font>
      <sz val="11"/>
      <color theme="0"/>
      <name val="Calibri"/>
      <family val="2"/>
      <scheme val="minor"/>
    </font>
    <font>
      <i/>
      <sz val="11"/>
      <color rgb="FFAA322F"/>
      <name val="Calibri"/>
      <family val="2"/>
      <scheme val="minor"/>
    </font>
    <font>
      <b/>
      <sz val="11"/>
      <color rgb="FFAA322F"/>
      <name val="Calibri"/>
      <family val="2"/>
      <scheme val="minor"/>
    </font>
    <font>
      <b/>
      <sz val="11"/>
      <color theme="9"/>
      <name val="Calibri"/>
      <family val="2"/>
      <scheme val="minor"/>
    </font>
    <font>
      <u/>
      <sz val="11"/>
      <color theme="10"/>
      <name val="Calibri"/>
      <family val="2"/>
      <scheme val="minor"/>
    </font>
    <font>
      <b/>
      <sz val="12"/>
      <name val="Calibri"/>
      <family val="2"/>
      <scheme val="minor"/>
    </font>
    <font>
      <sz val="10"/>
      <name val="Calibri"/>
      <family val="2"/>
      <scheme val="minor"/>
    </font>
    <font>
      <b/>
      <sz val="20"/>
      <name val="Calibri"/>
      <family val="2"/>
      <scheme val="minor"/>
    </font>
    <font>
      <b/>
      <sz val="10"/>
      <color theme="1"/>
      <name val="Calibri"/>
      <family val="2"/>
      <scheme val="minor"/>
    </font>
    <font>
      <b/>
      <sz val="11"/>
      <color theme="0"/>
      <name val="Calibri"/>
      <family val="2"/>
      <scheme val="minor"/>
    </font>
    <font>
      <sz val="9"/>
      <color theme="1"/>
      <name val="Segoe UI"/>
      <family val="2"/>
    </font>
    <font>
      <sz val="9"/>
      <name val="Segoe UI"/>
      <family val="2"/>
    </font>
    <font>
      <b/>
      <sz val="14"/>
      <color theme="0"/>
      <name val="Calibri"/>
      <family val="2"/>
      <scheme val="minor"/>
    </font>
    <font>
      <b/>
      <strike/>
      <sz val="14"/>
      <color theme="0"/>
      <name val="Calibri"/>
      <family val="2"/>
      <scheme val="minor"/>
    </font>
    <font>
      <b/>
      <sz val="24"/>
      <color rgb="FF002D4B"/>
      <name val="Calibri"/>
      <family val="2"/>
      <scheme val="minor"/>
    </font>
    <font>
      <b/>
      <sz val="16"/>
      <color rgb="FF002D4B"/>
      <name val="Calibri"/>
      <family val="2"/>
      <scheme val="minor"/>
    </font>
  </fonts>
  <fills count="25">
    <fill>
      <patternFill patternType="none"/>
    </fill>
    <fill>
      <patternFill patternType="gray125"/>
    </fill>
    <fill>
      <patternFill patternType="solid">
        <fgColor theme="2"/>
        <bgColor indexed="64"/>
      </patternFill>
    </fill>
    <fill>
      <patternFill patternType="solid">
        <fgColor indexed="42"/>
        <bgColor indexed="64"/>
      </patternFill>
    </fill>
    <fill>
      <patternFill patternType="solid">
        <fgColor rgb="FFFFFFFF"/>
        <bgColor indexed="64"/>
      </patternFill>
    </fill>
    <fill>
      <patternFill patternType="solid">
        <fgColor rgb="FFBFBFBF"/>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
      <patternFill patternType="solid">
        <fgColor rgb="FFFFFFCC"/>
      </patternFill>
    </fill>
    <fill>
      <patternFill patternType="solid">
        <fgColor indexed="9"/>
        <bgColor indexed="64"/>
      </patternFill>
    </fill>
    <fill>
      <patternFill patternType="solid">
        <fgColor indexed="22"/>
        <bgColor indexed="64"/>
      </patternFill>
    </fill>
    <fill>
      <patternFill patternType="solid">
        <fgColor theme="0" tint="-0.34998626667073579"/>
        <bgColor indexed="64"/>
      </patternFill>
    </fill>
    <fill>
      <patternFill patternType="solid">
        <fgColor rgb="FFE7E6E6"/>
        <bgColor indexed="64"/>
      </patternFill>
    </fill>
    <fill>
      <patternFill patternType="solid">
        <fgColor theme="1" tint="0.499984740745262"/>
        <bgColor indexed="64"/>
      </patternFill>
    </fill>
    <fill>
      <patternFill patternType="solid">
        <fgColor rgb="FF595959"/>
        <bgColor indexed="64"/>
      </patternFill>
    </fill>
    <fill>
      <patternFill patternType="solid">
        <fgColor rgb="FFA6A6A6"/>
        <bgColor indexed="64"/>
      </patternFill>
    </fill>
    <fill>
      <patternFill patternType="solid">
        <fgColor theme="0" tint="-0.249977111117893"/>
        <bgColor indexed="64"/>
      </patternFill>
    </fill>
    <fill>
      <patternFill patternType="solid">
        <fgColor rgb="FFD9D9D9"/>
        <bgColor indexed="64"/>
      </patternFill>
    </fill>
    <fill>
      <patternFill patternType="solid">
        <fgColor theme="0" tint="-4.9989318521683403E-2"/>
        <bgColor indexed="64"/>
      </patternFill>
    </fill>
    <fill>
      <patternFill patternType="solid">
        <fgColor theme="1"/>
        <bgColor indexed="64"/>
      </patternFill>
    </fill>
    <fill>
      <patternFill patternType="lightGray">
        <bgColor theme="0" tint="-0.14996795556505021"/>
      </patternFill>
    </fill>
    <fill>
      <patternFill patternType="solid">
        <fgColor indexed="42"/>
        <bgColor auto="1"/>
      </patternFill>
    </fill>
    <fill>
      <patternFill patternType="solid">
        <fgColor rgb="FF002D4B"/>
        <bgColor indexed="64"/>
      </patternFill>
    </fill>
    <fill>
      <patternFill patternType="solid">
        <fgColor theme="2" tint="-9.9978637043366805E-2"/>
        <bgColor indexed="64"/>
      </patternFill>
    </fill>
  </fills>
  <borders count="20">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theme="3"/>
      </bottom>
      <diagonal/>
    </border>
    <border>
      <left style="thin">
        <color indexed="64"/>
      </left>
      <right style="thin">
        <color indexed="64"/>
      </right>
      <top style="thin">
        <color indexed="64"/>
      </top>
      <bottom style="medium">
        <color indexed="64"/>
      </bottom>
      <diagonal/>
    </border>
  </borders>
  <cellStyleXfs count="22">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alignment vertical="center"/>
    </xf>
    <xf numFmtId="0" fontId="7" fillId="0" borderId="0" applyNumberFormat="0" applyFill="0" applyBorder="0" applyAlignment="0" applyProtection="0"/>
    <xf numFmtId="0" fontId="6" fillId="0" borderId="0">
      <alignment vertical="center"/>
    </xf>
    <xf numFmtId="3" fontId="6" fillId="3" borderId="2" applyFont="0">
      <alignment horizontal="right" vertical="center"/>
      <protection locked="0"/>
    </xf>
    <xf numFmtId="0" fontId="6" fillId="0" borderId="0"/>
    <xf numFmtId="0" fontId="25" fillId="0" borderId="0"/>
    <xf numFmtId="0" fontId="25" fillId="9" borderId="12" applyNumberFormat="0" applyFont="0" applyAlignment="0" applyProtection="0"/>
    <xf numFmtId="0" fontId="25" fillId="0" borderId="0"/>
    <xf numFmtId="0" fontId="27" fillId="10" borderId="15" applyNumberFormat="0" applyFill="0" applyBorder="0" applyAlignment="0" applyProtection="0">
      <alignment horizontal="left"/>
    </xf>
    <xf numFmtId="0" fontId="26" fillId="10" borderId="5" applyFont="0" applyBorder="0">
      <alignment horizontal="center" wrapText="1"/>
    </xf>
    <xf numFmtId="0" fontId="6" fillId="11" borderId="2" applyNumberFormat="0" applyFont="0" applyBorder="0">
      <alignment horizontal="center" vertical="center"/>
    </xf>
    <xf numFmtId="0" fontId="6" fillId="0" borderId="0"/>
    <xf numFmtId="0" fontId="6" fillId="0" borderId="0"/>
    <xf numFmtId="0" fontId="47" fillId="0" borderId="0" applyNumberFormat="0" applyFill="0" applyBorder="0" applyAlignment="0" applyProtection="0"/>
    <xf numFmtId="0" fontId="6" fillId="0" borderId="0"/>
    <xf numFmtId="0" fontId="1" fillId="0" borderId="0"/>
    <xf numFmtId="0" fontId="23" fillId="0" borderId="0"/>
    <xf numFmtId="3" fontId="6" fillId="22" borderId="2" applyFont="0">
      <alignment horizontal="right" vertical="center"/>
      <protection locked="0"/>
    </xf>
    <xf numFmtId="9" fontId="23" fillId="0" borderId="0" applyFont="0" applyFill="0" applyBorder="0" applyAlignment="0" applyProtection="0"/>
  </cellStyleXfs>
  <cellXfs count="730">
    <xf numFmtId="0" fontId="0" fillId="0" borderId="0" xfId="0"/>
    <xf numFmtId="0" fontId="0" fillId="0" borderId="0" xfId="0" applyAlignment="1">
      <alignment horizontal="center"/>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3" fillId="0" borderId="0" xfId="0" applyFont="1" applyAlignment="1">
      <alignment horizontal="center" vertical="center" wrapText="1"/>
    </xf>
    <xf numFmtId="0" fontId="0" fillId="0" borderId="0" xfId="0" applyAlignment="1">
      <alignment wrapText="1"/>
    </xf>
    <xf numFmtId="0" fontId="0" fillId="0" borderId="0" xfId="0" applyAlignment="1">
      <alignment horizontal="right"/>
    </xf>
    <xf numFmtId="14" fontId="0" fillId="0" borderId="0" xfId="0" applyNumberFormat="1"/>
    <xf numFmtId="0" fontId="0" fillId="0" borderId="2" xfId="0" applyBorder="1" applyAlignment="1">
      <alignment horizontal="center" vertical="center" wrapText="1"/>
    </xf>
    <xf numFmtId="165" fontId="0" fillId="0" borderId="0" xfId="1" applyNumberFormat="1" applyFont="1"/>
    <xf numFmtId="0" fontId="3" fillId="0" borderId="5" xfId="0" applyFont="1" applyBorder="1" applyAlignment="1">
      <alignment horizontal="left" vertical="center" wrapText="1"/>
    </xf>
    <xf numFmtId="0" fontId="2" fillId="0" borderId="0" xfId="0" applyFont="1"/>
    <xf numFmtId="0" fontId="0" fillId="0" borderId="2" xfId="0" applyBorder="1" applyAlignment="1">
      <alignment horizontal="center"/>
    </xf>
    <xf numFmtId="0" fontId="4" fillId="0" borderId="2" xfId="3" quotePrefix="1" applyFont="1" applyBorder="1" applyAlignment="1">
      <alignment horizontal="center" vertical="center"/>
    </xf>
    <xf numFmtId="0" fontId="0" fillId="0" borderId="2" xfId="0" applyBorder="1" applyAlignment="1">
      <alignment horizontal="center" vertical="center"/>
    </xf>
    <xf numFmtId="0" fontId="0" fillId="0" borderId="2" xfId="0" applyBorder="1" applyAlignment="1">
      <alignment vertical="center" wrapText="1"/>
    </xf>
    <xf numFmtId="0" fontId="0" fillId="4" borderId="2" xfId="0" applyFill="1" applyBorder="1" applyAlignment="1">
      <alignment horizontal="center" vertical="center" wrapText="1"/>
    </xf>
    <xf numFmtId="0" fontId="0" fillId="0" borderId="0" xfId="0" applyAlignment="1">
      <alignment horizontal="center" vertical="center"/>
    </xf>
    <xf numFmtId="49" fontId="2" fillId="0" borderId="2" xfId="0" applyNumberFormat="1" applyFont="1" applyBorder="1" applyAlignment="1">
      <alignment horizontal="center" vertical="center"/>
    </xf>
    <xf numFmtId="0" fontId="2" fillId="4" borderId="2" xfId="0" applyFont="1" applyFill="1" applyBorder="1" applyAlignment="1">
      <alignment vertical="center" wrapText="1"/>
    </xf>
    <xf numFmtId="0" fontId="2" fillId="0" borderId="2" xfId="0" applyFont="1" applyBorder="1" applyAlignment="1">
      <alignment horizontal="center" vertical="center"/>
    </xf>
    <xf numFmtId="0" fontId="9" fillId="0" borderId="0" xfId="0" applyFont="1" applyAlignment="1">
      <alignment vertical="center"/>
    </xf>
    <xf numFmtId="0" fontId="4" fillId="4"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10" fillId="4" borderId="2" xfId="0" applyFont="1" applyFill="1" applyBorder="1" applyAlignment="1">
      <alignment vertical="center" wrapText="1"/>
    </xf>
    <xf numFmtId="0" fontId="0" fillId="0" borderId="2" xfId="0" applyBorder="1" applyAlignment="1">
      <alignment vertical="top" wrapText="1"/>
    </xf>
    <xf numFmtId="0" fontId="10" fillId="0" borderId="2" xfId="0" applyFont="1" applyBorder="1" applyAlignment="1">
      <alignment horizontal="left" vertical="center"/>
    </xf>
    <xf numFmtId="0" fontId="10" fillId="0" borderId="2" xfId="0" applyFont="1" applyBorder="1" applyAlignment="1">
      <alignment horizontal="center" vertical="center"/>
    </xf>
    <xf numFmtId="0" fontId="10" fillId="0" borderId="2" xfId="0" applyFont="1" applyBorder="1" applyAlignment="1">
      <alignment vertical="center"/>
    </xf>
    <xf numFmtId="0" fontId="10" fillId="0" borderId="0" xfId="0" applyFont="1" applyAlignment="1">
      <alignment horizontal="left" vertical="center"/>
    </xf>
    <xf numFmtId="0" fontId="4" fillId="0" borderId="0" xfId="0" applyFont="1"/>
    <xf numFmtId="0" fontId="12" fillId="0" borderId="0" xfId="0" applyFont="1"/>
    <xf numFmtId="0" fontId="0" fillId="0" borderId="5" xfId="0" applyBorder="1" applyAlignment="1">
      <alignment horizontal="center" vertical="center" wrapText="1"/>
    </xf>
    <xf numFmtId="0" fontId="8" fillId="0" borderId="0" xfId="0" applyFont="1"/>
    <xf numFmtId="0" fontId="18" fillId="0" borderId="2" xfId="0" applyFont="1" applyBorder="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horizontal="left" vertical="center" wrapText="1" indent="1"/>
    </xf>
    <xf numFmtId="0" fontId="18" fillId="0" borderId="2" xfId="0" applyFont="1" applyBorder="1" applyAlignment="1">
      <alignment vertical="center" wrapText="1"/>
    </xf>
    <xf numFmtId="164" fontId="13" fillId="0" borderId="2" xfId="1" applyNumberFormat="1" applyFont="1" applyFill="1" applyBorder="1" applyAlignment="1">
      <alignment horizontal="center" vertical="center" wrapText="1"/>
    </xf>
    <xf numFmtId="166" fontId="23" fillId="0" borderId="0" xfId="1" applyNumberFormat="1" applyFont="1"/>
    <xf numFmtId="164" fontId="0" fillId="0" borderId="0" xfId="1" applyNumberFormat="1" applyFont="1" applyAlignment="1">
      <alignment horizontal="center"/>
    </xf>
    <xf numFmtId="0" fontId="18" fillId="0" borderId="0" xfId="0" applyFont="1" applyAlignment="1">
      <alignment vertical="center" wrapText="1"/>
    </xf>
    <xf numFmtId="3" fontId="0" fillId="0" borderId="2" xfId="0" applyNumberFormat="1" applyBorder="1" applyAlignment="1">
      <alignment vertical="center"/>
    </xf>
    <xf numFmtId="3" fontId="2" fillId="0" borderId="2" xfId="0" applyNumberFormat="1" applyFont="1" applyBorder="1" applyAlignment="1">
      <alignment vertical="center"/>
    </xf>
    <xf numFmtId="0" fontId="4" fillId="0" borderId="2" xfId="0" applyFont="1" applyBorder="1" applyAlignment="1">
      <alignment horizontal="center" vertical="center"/>
    </xf>
    <xf numFmtId="0" fontId="3" fillId="0" borderId="2" xfId="0" applyFont="1" applyBorder="1" applyAlignment="1">
      <alignment vertical="center"/>
    </xf>
    <xf numFmtId="0" fontId="4" fillId="0" borderId="2" xfId="0" applyFont="1" applyBorder="1" applyAlignment="1">
      <alignment vertical="center"/>
    </xf>
    <xf numFmtId="0" fontId="3" fillId="0" borderId="2" xfId="0" applyFont="1" applyBorder="1" applyAlignment="1">
      <alignment horizontal="center" vertical="center"/>
    </xf>
    <xf numFmtId="0" fontId="13" fillId="6" borderId="2" xfId="3" applyFont="1" applyFill="1" applyBorder="1" applyAlignment="1">
      <alignment horizontal="left" vertical="center" wrapText="1" indent="1"/>
    </xf>
    <xf numFmtId="0" fontId="0" fillId="0" borderId="2" xfId="0" quotePrefix="1" applyBorder="1" applyAlignment="1">
      <alignment horizontal="center"/>
    </xf>
    <xf numFmtId="3" fontId="4" fillId="0" borderId="2" xfId="6" applyFont="1" applyFill="1" applyAlignment="1">
      <alignment horizontal="center" vertical="center" wrapText="1"/>
      <protection locked="0"/>
    </xf>
    <xf numFmtId="0" fontId="0" fillId="0" borderId="2" xfId="0" quotePrefix="1" applyBorder="1" applyAlignment="1">
      <alignment horizontal="center" vertical="center"/>
    </xf>
    <xf numFmtId="3" fontId="4" fillId="6" borderId="2" xfId="6" applyFont="1" applyFill="1" applyAlignment="1">
      <alignment horizontal="center" vertical="center"/>
      <protection locked="0"/>
    </xf>
    <xf numFmtId="0" fontId="0" fillId="0" borderId="2" xfId="0" applyBorder="1"/>
    <xf numFmtId="0" fontId="17" fillId="0" borderId="0" xfId="0" applyFont="1"/>
    <xf numFmtId="0" fontId="17" fillId="0" borderId="0" xfId="0" applyFont="1" applyAlignment="1">
      <alignment vertical="center" wrapText="1"/>
    </xf>
    <xf numFmtId="0" fontId="2" fillId="0" borderId="6" xfId="0" applyFont="1" applyBorder="1" applyAlignment="1">
      <alignment horizontal="center" vertical="center"/>
    </xf>
    <xf numFmtId="0" fontId="3" fillId="0" borderId="11" xfId="0" applyFont="1" applyBorder="1" applyAlignment="1">
      <alignment horizontal="center" vertical="center" wrapText="1"/>
    </xf>
    <xf numFmtId="0" fontId="4" fillId="0" borderId="2" xfId="0" quotePrefix="1" applyFont="1" applyBorder="1"/>
    <xf numFmtId="0" fontId="0" fillId="0" borderId="2" xfId="0" quotePrefix="1" applyBorder="1" applyAlignment="1">
      <alignment wrapText="1"/>
    </xf>
    <xf numFmtId="0" fontId="4" fillId="0" borderId="2" xfId="0" quotePrefix="1" applyFont="1" applyBorder="1" applyAlignment="1">
      <alignment wrapText="1"/>
    </xf>
    <xf numFmtId="0" fontId="0" fillId="0" borderId="2" xfId="0" quotePrefix="1" applyBorder="1"/>
    <xf numFmtId="167" fontId="4" fillId="0" borderId="2" xfId="1" quotePrefix="1" applyNumberFormat="1" applyFont="1" applyBorder="1"/>
    <xf numFmtId="167" fontId="0" fillId="0" borderId="2" xfId="1" quotePrefix="1" applyNumberFormat="1" applyFont="1" applyBorder="1" applyAlignment="1">
      <alignment wrapText="1"/>
    </xf>
    <xf numFmtId="167" fontId="15" fillId="0" borderId="2" xfId="1" quotePrefix="1" applyNumberFormat="1" applyFont="1" applyBorder="1" applyAlignment="1">
      <alignment wrapText="1"/>
    </xf>
    <xf numFmtId="167" fontId="4" fillId="0" borderId="2" xfId="1" quotePrefix="1" applyNumberFormat="1" applyFont="1" applyBorder="1" applyAlignment="1">
      <alignment wrapText="1"/>
    </xf>
    <xf numFmtId="167" fontId="0" fillId="0" borderId="2" xfId="1" applyNumberFormat="1" applyFont="1" applyBorder="1"/>
    <xf numFmtId="167" fontId="0" fillId="0" borderId="2" xfId="1" quotePrefix="1" applyNumberFormat="1" applyFont="1" applyBorder="1"/>
    <xf numFmtId="0" fontId="0" fillId="0" borderId="1" xfId="0" applyBorder="1"/>
    <xf numFmtId="0" fontId="4" fillId="0" borderId="2" xfId="5" applyFont="1" applyBorder="1" applyAlignment="1">
      <alignment vertical="center" wrapText="1"/>
    </xf>
    <xf numFmtId="0" fontId="3" fillId="4" borderId="2" xfId="0" applyFont="1" applyFill="1" applyBorder="1" applyAlignment="1">
      <alignment vertical="center" wrapText="1"/>
    </xf>
    <xf numFmtId="0" fontId="4" fillId="0" borderId="2" xfId="0" applyFont="1" applyBorder="1" applyAlignment="1">
      <alignment horizontal="justify" vertical="top"/>
    </xf>
    <xf numFmtId="0" fontId="4" fillId="0" borderId="2" xfId="5" applyFont="1" applyBorder="1" applyAlignment="1">
      <alignment horizontal="justify" vertical="top"/>
    </xf>
    <xf numFmtId="0" fontId="3" fillId="4" borderId="2" xfId="0" applyFont="1" applyFill="1" applyBorder="1" applyAlignment="1">
      <alignment horizontal="center" vertical="center" wrapText="1"/>
    </xf>
    <xf numFmtId="0" fontId="4" fillId="0" borderId="2" xfId="0" applyFont="1" applyBorder="1" applyAlignment="1">
      <alignment horizontal="left" vertical="center" wrapText="1" indent="1"/>
    </xf>
    <xf numFmtId="0" fontId="0" fillId="0" borderId="2" xfId="0" applyBorder="1" applyAlignment="1">
      <alignment horizontal="left" vertical="center" wrapText="1" indent="1"/>
    </xf>
    <xf numFmtId="0" fontId="2" fillId="6" borderId="2" xfId="0" applyFont="1" applyFill="1" applyBorder="1" applyAlignment="1">
      <alignment horizontal="justify" vertical="top"/>
    </xf>
    <xf numFmtId="0" fontId="4" fillId="0" borderId="2" xfId="0" applyFont="1" applyBorder="1"/>
    <xf numFmtId="0" fontId="4" fillId="0" borderId="2" xfId="0" applyFont="1" applyBorder="1" applyAlignment="1">
      <alignment horizontal="justify" vertical="center"/>
    </xf>
    <xf numFmtId="0" fontId="4" fillId="0" borderId="2" xfId="0" applyFont="1" applyBorder="1" applyAlignment="1">
      <alignment horizontal="justify" vertical="top" wrapText="1"/>
    </xf>
    <xf numFmtId="0" fontId="4" fillId="6" borderId="2" xfId="5" applyFont="1" applyFill="1" applyBorder="1" applyAlignment="1">
      <alignment horizontal="justify" vertical="center"/>
    </xf>
    <xf numFmtId="0" fontId="0" fillId="6" borderId="2" xfId="5" applyFont="1" applyFill="1" applyBorder="1" applyAlignment="1">
      <alignment horizontal="justify" vertical="top"/>
    </xf>
    <xf numFmtId="0" fontId="4" fillId="0" borderId="7" xfId="0" quotePrefix="1" applyFont="1" applyBorder="1"/>
    <xf numFmtId="0" fontId="4" fillId="0" borderId="6" xfId="0" quotePrefix="1" applyFont="1" applyBorder="1"/>
    <xf numFmtId="0" fontId="13" fillId="0" borderId="2" xfId="0" applyFont="1" applyBorder="1" applyAlignment="1">
      <alignment vertical="center"/>
    </xf>
    <xf numFmtId="0" fontId="13" fillId="6" borderId="2" xfId="0" applyFont="1" applyFill="1" applyBorder="1" applyAlignment="1">
      <alignment horizontal="justify" vertical="center"/>
    </xf>
    <xf numFmtId="0" fontId="18" fillId="4" borderId="2" xfId="0" applyFont="1" applyFill="1" applyBorder="1" applyAlignment="1">
      <alignment vertical="center" wrapText="1"/>
    </xf>
    <xf numFmtId="0" fontId="2" fillId="0" borderId="2" xfId="0" applyFont="1" applyBorder="1" applyAlignment="1">
      <alignment horizontal="center"/>
    </xf>
    <xf numFmtId="0" fontId="3" fillId="4" borderId="2" xfId="0" applyFont="1" applyFill="1" applyBorder="1" applyAlignment="1">
      <alignment horizontal="left" vertical="center" wrapText="1"/>
    </xf>
    <xf numFmtId="0" fontId="17" fillId="0" borderId="0" xfId="0" applyFont="1" applyAlignment="1">
      <alignment vertical="center"/>
    </xf>
    <xf numFmtId="0" fontId="24" fillId="0" borderId="0" xfId="0" applyFont="1" applyAlignment="1">
      <alignment vertical="center"/>
    </xf>
    <xf numFmtId="0" fontId="2" fillId="0" borderId="0" xfId="0" applyFont="1" applyAlignment="1">
      <alignment vertical="center"/>
    </xf>
    <xf numFmtId="0" fontId="19" fillId="4" borderId="2" xfId="0" applyFont="1" applyFill="1" applyBorder="1" applyAlignment="1">
      <alignment vertical="center" wrapText="1"/>
    </xf>
    <xf numFmtId="0" fontId="19" fillId="4" borderId="2" xfId="0" applyFont="1" applyFill="1" applyBorder="1" applyAlignment="1">
      <alignment horizontal="left" vertical="center" wrapText="1" indent="2"/>
    </xf>
    <xf numFmtId="0" fontId="0" fillId="0" borderId="0" xfId="0" applyAlignment="1">
      <alignment vertical="center"/>
    </xf>
    <xf numFmtId="0" fontId="24" fillId="0" borderId="0" xfId="0" applyFont="1"/>
    <xf numFmtId="0" fontId="4" fillId="0" borderId="2" xfId="0" applyFont="1" applyBorder="1" applyAlignment="1">
      <alignment wrapText="1"/>
    </xf>
    <xf numFmtId="0" fontId="33" fillId="0" borderId="2" xfId="0" applyFont="1" applyBorder="1" applyAlignment="1">
      <alignment horizontal="center" vertical="center"/>
    </xf>
    <xf numFmtId="0" fontId="33" fillId="0" borderId="2" xfId="0" applyFont="1" applyBorder="1" applyAlignment="1">
      <alignment wrapText="1"/>
    </xf>
    <xf numFmtId="0" fontId="13" fillId="0" borderId="0" xfId="0" applyFont="1" applyAlignment="1">
      <alignment vertical="center"/>
    </xf>
    <xf numFmtId="0" fontId="34" fillId="0" borderId="0" xfId="0" applyFont="1" applyAlignment="1">
      <alignment vertical="center"/>
    </xf>
    <xf numFmtId="0" fontId="0" fillId="0" borderId="0" xfId="0" applyAlignment="1">
      <alignment vertical="center" wrapText="1"/>
    </xf>
    <xf numFmtId="0" fontId="4" fillId="0" borderId="0" xfId="0" applyFont="1" applyAlignment="1">
      <alignment vertical="center"/>
    </xf>
    <xf numFmtId="0" fontId="0" fillId="0" borderId="8" xfId="0" applyBorder="1" applyAlignment="1">
      <alignment horizontal="center" vertical="center" wrapText="1"/>
    </xf>
    <xf numFmtId="0" fontId="18" fillId="7" borderId="7" xfId="0" applyFont="1" applyFill="1" applyBorder="1" applyAlignment="1">
      <alignment vertical="center" wrapText="1"/>
    </xf>
    <xf numFmtId="0" fontId="18" fillId="7" borderId="6" xfId="0" applyFont="1" applyFill="1" applyBorder="1" applyAlignment="1">
      <alignment vertical="center" wrapText="1"/>
    </xf>
    <xf numFmtId="0" fontId="18" fillId="7" borderId="6" xfId="0" applyFont="1" applyFill="1" applyBorder="1" applyAlignment="1">
      <alignment horizontal="center" vertical="center" wrapText="1"/>
    </xf>
    <xf numFmtId="0" fontId="18" fillId="7" borderId="8" xfId="0" applyFont="1" applyFill="1" applyBorder="1" applyAlignment="1">
      <alignment horizontal="center" vertical="center" wrapText="1"/>
    </xf>
    <xf numFmtId="0" fontId="3" fillId="0" borderId="5" xfId="0" applyFont="1" applyBorder="1" applyAlignment="1">
      <alignment horizontal="center" vertical="center" wrapText="1"/>
    </xf>
    <xf numFmtId="0" fontId="29" fillId="0" borderId="2" xfId="0" applyFont="1" applyBorder="1" applyAlignment="1">
      <alignment horizontal="left" vertical="center" wrapText="1" indent="2"/>
    </xf>
    <xf numFmtId="0" fontId="29" fillId="0" borderId="2" xfId="0" applyFont="1" applyBorder="1" applyAlignment="1">
      <alignment horizontal="left" vertical="center" wrapText="1" indent="4"/>
    </xf>
    <xf numFmtId="0" fontId="2" fillId="0" borderId="2" xfId="0" applyFont="1" applyBorder="1" applyAlignment="1">
      <alignment vertical="center" wrapText="1"/>
    </xf>
    <xf numFmtId="0" fontId="0" fillId="0" borderId="2" xfId="0" applyBorder="1" applyAlignment="1">
      <alignment horizontal="left" vertical="center" wrapText="1"/>
    </xf>
    <xf numFmtId="0" fontId="2" fillId="0" borderId="0" xfId="0" applyFont="1" applyAlignment="1">
      <alignment vertical="center" wrapText="1"/>
    </xf>
    <xf numFmtId="0" fontId="0" fillId="0" borderId="0" xfId="0" applyAlignment="1">
      <alignment horizontal="center" vertical="center" wrapText="1"/>
    </xf>
    <xf numFmtId="0" fontId="0" fillId="0" borderId="6" xfId="0" applyBorder="1" applyAlignment="1">
      <alignment horizontal="center" vertical="center"/>
    </xf>
    <xf numFmtId="0" fontId="13"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9" fontId="2" fillId="0" borderId="6" xfId="0" applyNumberFormat="1" applyFont="1" applyBorder="1" applyAlignment="1">
      <alignment horizontal="center" vertical="center" wrapText="1"/>
    </xf>
    <xf numFmtId="9" fontId="2" fillId="0" borderId="2" xfId="0" applyNumberFormat="1" applyFont="1" applyBorder="1" applyAlignment="1">
      <alignment horizontal="center" vertical="center" wrapText="1"/>
    </xf>
    <xf numFmtId="0" fontId="4" fillId="0" borderId="2" xfId="0" applyFont="1" applyBorder="1" applyAlignment="1">
      <alignment horizontal="left" vertical="center" wrapText="1"/>
    </xf>
    <xf numFmtId="9" fontId="13" fillId="0" borderId="2" xfId="0" applyNumberFormat="1" applyFont="1" applyBorder="1" applyAlignment="1">
      <alignment horizontal="center" vertical="center" wrapText="1"/>
    </xf>
    <xf numFmtId="0" fontId="4" fillId="0" borderId="6" xfId="0" applyFont="1" applyBorder="1" applyAlignment="1">
      <alignment horizontal="center" vertical="center"/>
    </xf>
    <xf numFmtId="0" fontId="4" fillId="0" borderId="0" xfId="3" applyFont="1">
      <alignment vertical="center"/>
    </xf>
    <xf numFmtId="0" fontId="0" fillId="4" borderId="2" xfId="0" applyFill="1" applyBorder="1" applyAlignment="1">
      <alignment vertical="center" wrapText="1"/>
    </xf>
    <xf numFmtId="0" fontId="0" fillId="5" borderId="2" xfId="0" applyFill="1" applyBorder="1" applyAlignment="1">
      <alignment vertical="center" wrapText="1"/>
    </xf>
    <xf numFmtId="0" fontId="28" fillId="5" borderId="2" xfId="0" applyFont="1" applyFill="1" applyBorder="1" applyAlignment="1">
      <alignment vertical="center" wrapText="1"/>
    </xf>
    <xf numFmtId="0" fontId="4" fillId="0" borderId="2" xfId="0" applyFont="1" applyBorder="1" applyAlignment="1">
      <alignment horizontal="right" vertical="center" wrapText="1"/>
    </xf>
    <xf numFmtId="0" fontId="37" fillId="0" borderId="2" xfId="0" applyFont="1" applyBorder="1" applyAlignment="1">
      <alignment vertical="center" wrapText="1"/>
    </xf>
    <xf numFmtId="0" fontId="13" fillId="0" borderId="2" xfId="0" applyFont="1" applyBorder="1" applyAlignment="1">
      <alignment vertical="center" wrapText="1"/>
    </xf>
    <xf numFmtId="0" fontId="28" fillId="0" borderId="0" xfId="0" applyFont="1" applyAlignment="1">
      <alignment horizontal="center" vertical="center"/>
    </xf>
    <xf numFmtId="0" fontId="13" fillId="0" borderId="0" xfId="0" applyFont="1"/>
    <xf numFmtId="0" fontId="0" fillId="0" borderId="1" xfId="0" applyBorder="1" applyAlignment="1">
      <alignment horizontal="center" vertical="center" wrapText="1"/>
    </xf>
    <xf numFmtId="0" fontId="4" fillId="0" borderId="16" xfId="0" applyFont="1" applyBorder="1" applyAlignment="1">
      <alignment vertical="center" wrapText="1"/>
    </xf>
    <xf numFmtId="0" fontId="0" fillId="0" borderId="4" xfId="0" applyBorder="1" applyAlignment="1">
      <alignment horizontal="center" vertical="center" wrapText="1"/>
    </xf>
    <xf numFmtId="9" fontId="0" fillId="0" borderId="2" xfId="0" applyNumberFormat="1" applyBorder="1" applyAlignment="1">
      <alignment horizontal="center" vertical="center" wrapText="1"/>
    </xf>
    <xf numFmtId="0" fontId="0" fillId="0" borderId="2" xfId="0" applyBorder="1" applyAlignment="1">
      <alignment vertical="center"/>
    </xf>
    <xf numFmtId="0" fontId="4" fillId="0" borderId="2" xfId="0" applyFont="1" applyBorder="1" applyAlignment="1">
      <alignment horizontal="center"/>
    </xf>
    <xf numFmtId="0" fontId="4" fillId="0" borderId="8" xfId="0" applyFont="1" applyBorder="1" applyAlignment="1">
      <alignment horizontal="center" vertical="center" wrapText="1"/>
    </xf>
    <xf numFmtId="0" fontId="38" fillId="8" borderId="2" xfId="0" applyFont="1" applyFill="1" applyBorder="1" applyAlignment="1">
      <alignment vertical="center" wrapText="1"/>
    </xf>
    <xf numFmtId="0" fontId="38" fillId="8" borderId="11" xfId="0" applyFont="1" applyFill="1" applyBorder="1" applyAlignment="1">
      <alignment vertical="center" wrapText="1"/>
    </xf>
    <xf numFmtId="0" fontId="0" fillId="0" borderId="5" xfId="0" applyBorder="1" applyAlignment="1">
      <alignment horizontal="left" vertical="center" wrapText="1" indent="3"/>
    </xf>
    <xf numFmtId="0" fontId="2" fillId="0" borderId="5" xfId="0" applyFont="1" applyBorder="1" applyAlignment="1">
      <alignment vertical="center" wrapText="1"/>
    </xf>
    <xf numFmtId="0" fontId="0" fillId="8" borderId="2" xfId="0" applyFill="1" applyBorder="1" applyAlignment="1">
      <alignmen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4" fillId="5" borderId="2" xfId="0" applyFont="1" applyFill="1" applyBorder="1" applyAlignment="1">
      <alignment vertical="center"/>
    </xf>
    <xf numFmtId="0" fontId="4" fillId="16" borderId="2" xfId="0" applyFont="1" applyFill="1" applyBorder="1" applyAlignment="1">
      <alignment vertical="center"/>
    </xf>
    <xf numFmtId="0" fontId="4" fillId="0" borderId="1" xfId="0" applyFont="1" applyBorder="1" applyAlignment="1">
      <alignment vertical="center"/>
    </xf>
    <xf numFmtId="0" fontId="4" fillId="0" borderId="8" xfId="0" applyFont="1" applyBorder="1" applyAlignment="1">
      <alignment horizontal="center"/>
    </xf>
    <xf numFmtId="0" fontId="4" fillId="0" borderId="8" xfId="0" applyFont="1" applyBorder="1" applyAlignment="1">
      <alignment horizontal="center" vertical="center"/>
    </xf>
    <xf numFmtId="0" fontId="4" fillId="0" borderId="10" xfId="0" applyFont="1" applyBorder="1" applyAlignment="1">
      <alignment horizontal="center"/>
    </xf>
    <xf numFmtId="0" fontId="4" fillId="0" borderId="3" xfId="0" applyFont="1" applyBorder="1" applyAlignment="1">
      <alignment vertical="center"/>
    </xf>
    <xf numFmtId="0" fontId="4" fillId="0" borderId="4" xfId="0" applyFont="1" applyBorder="1" applyAlignment="1">
      <alignment vertical="center"/>
    </xf>
    <xf numFmtId="0" fontId="4" fillId="0" borderId="11" xfId="0" applyFont="1" applyBorder="1" applyAlignment="1">
      <alignment horizontal="center"/>
    </xf>
    <xf numFmtId="0" fontId="13" fillId="0" borderId="2" xfId="0" applyFont="1" applyBorder="1" applyAlignment="1">
      <alignment horizontal="center" vertical="center"/>
    </xf>
    <xf numFmtId="0" fontId="13" fillId="0" borderId="2" xfId="0" applyFont="1" applyBorder="1" applyAlignment="1">
      <alignment horizontal="left" vertical="center"/>
    </xf>
    <xf numFmtId="0" fontId="4" fillId="0" borderId="11" xfId="0" applyFont="1" applyBorder="1" applyAlignment="1">
      <alignment horizontal="center" vertical="center"/>
    </xf>
    <xf numFmtId="0" fontId="4" fillId="0" borderId="8" xfId="0" applyFont="1" applyBorder="1" applyAlignment="1">
      <alignment horizontal="left" wrapText="1"/>
    </xf>
    <xf numFmtId="0" fontId="4" fillId="0" borderId="2" xfId="0" applyFont="1" applyBorder="1" applyAlignment="1">
      <alignment horizontal="left" wrapText="1"/>
    </xf>
    <xf numFmtId="0" fontId="39" fillId="0" borderId="0" xfId="0" applyFont="1"/>
    <xf numFmtId="0" fontId="4" fillId="0" borderId="5" xfId="0" applyFont="1" applyBorder="1" applyAlignment="1">
      <alignment horizontal="left" wrapText="1"/>
    </xf>
    <xf numFmtId="0" fontId="4" fillId="0" borderId="5" xfId="0" applyFont="1" applyBorder="1"/>
    <xf numFmtId="9" fontId="4" fillId="0" borderId="8" xfId="2" applyFont="1" applyFill="1" applyBorder="1" applyAlignment="1">
      <alignment horizontal="center" vertical="center" wrapText="1"/>
    </xf>
    <xf numFmtId="0" fontId="13" fillId="0" borderId="2" xfId="0" applyFont="1" applyBorder="1" applyAlignment="1">
      <alignment horizontal="center"/>
    </xf>
    <xf numFmtId="0" fontId="13" fillId="0" borderId="0" xfId="0" applyFont="1" applyAlignment="1">
      <alignment horizontal="left"/>
    </xf>
    <xf numFmtId="0" fontId="2" fillId="0" borderId="0" xfId="0" applyFont="1" applyAlignment="1">
      <alignment horizontal="left"/>
    </xf>
    <xf numFmtId="0" fontId="4" fillId="0" borderId="1" xfId="0" applyFont="1" applyBorder="1"/>
    <xf numFmtId="0" fontId="4" fillId="0" borderId="3" xfId="0" applyFont="1" applyBorder="1"/>
    <xf numFmtId="0" fontId="4" fillId="0" borderId="4" xfId="0" applyFont="1" applyBorder="1"/>
    <xf numFmtId="0" fontId="4" fillId="0" borderId="0" xfId="0" applyFont="1" applyAlignment="1">
      <alignment vertical="center" wrapText="1"/>
    </xf>
    <xf numFmtId="0" fontId="4" fillId="0" borderId="11" xfId="0" applyFont="1" applyBorder="1" applyAlignment="1">
      <alignment horizontal="center" wrapText="1"/>
    </xf>
    <xf numFmtId="0" fontId="4" fillId="0" borderId="2" xfId="0" applyFont="1" applyBorder="1" applyAlignment="1">
      <alignment horizontal="center" wrapText="1"/>
    </xf>
    <xf numFmtId="0" fontId="0" fillId="0" borderId="2" xfId="0" applyBorder="1" applyAlignment="1">
      <alignment horizontal="center" wrapText="1"/>
    </xf>
    <xf numFmtId="0" fontId="4" fillId="0" borderId="2" xfId="0" applyFont="1" applyBorder="1" applyAlignment="1">
      <alignment horizontal="left" indent="2"/>
    </xf>
    <xf numFmtId="0" fontId="4" fillId="0" borderId="2" xfId="0" applyFont="1" applyBorder="1" applyAlignment="1">
      <alignment horizontal="left" wrapText="1" indent="2"/>
    </xf>
    <xf numFmtId="0" fontId="4" fillId="0" borderId="2" xfId="0" applyFont="1" applyBorder="1" applyAlignment="1">
      <alignment horizontal="left" indent="4"/>
    </xf>
    <xf numFmtId="0" fontId="40" fillId="0" borderId="2" xfId="14" applyFont="1" applyBorder="1" applyAlignment="1">
      <alignment wrapText="1"/>
    </xf>
    <xf numFmtId="0" fontId="4" fillId="0" borderId="0" xfId="0" applyFont="1" applyAlignment="1">
      <alignment horizontal="left" vertical="center" wrapText="1"/>
    </xf>
    <xf numFmtId="0" fontId="4" fillId="0" borderId="0" xfId="0" applyFont="1" applyAlignment="1">
      <alignment horizontal="left" vertical="center"/>
    </xf>
    <xf numFmtId="0" fontId="13" fillId="0" borderId="2" xfId="0" applyFont="1" applyBorder="1"/>
    <xf numFmtId="0" fontId="13" fillId="0" borderId="0" xfId="14" applyFont="1" applyAlignment="1">
      <alignment horizontal="left" vertical="center"/>
    </xf>
    <xf numFmtId="49" fontId="13" fillId="6" borderId="2" xfId="14" applyNumberFormat="1" applyFont="1" applyFill="1" applyBorder="1" applyAlignment="1">
      <alignment horizontal="center" vertical="center" wrapText="1"/>
    </xf>
    <xf numFmtId="0" fontId="13" fillId="6" borderId="2" xfId="15" applyFont="1" applyFill="1" applyBorder="1" applyAlignment="1">
      <alignment horizontal="center" vertical="center" wrapText="1"/>
    </xf>
    <xf numFmtId="0" fontId="13" fillId="0" borderId="0" xfId="4" applyFont="1" applyFill="1" applyBorder="1" applyAlignment="1">
      <alignment vertical="center"/>
    </xf>
    <xf numFmtId="0" fontId="4" fillId="0" borderId="0" xfId="5" applyFont="1">
      <alignment vertical="center"/>
    </xf>
    <xf numFmtId="0" fontId="13" fillId="7" borderId="11" xfId="3" applyFont="1" applyFill="1" applyBorder="1" applyAlignment="1">
      <alignment horizontal="center" vertical="center" wrapText="1"/>
    </xf>
    <xf numFmtId="0" fontId="13" fillId="0" borderId="2" xfId="12" applyFont="1" applyFill="1" applyBorder="1" applyAlignment="1">
      <alignment horizontal="center" vertical="center" wrapText="1"/>
    </xf>
    <xf numFmtId="0" fontId="13" fillId="7" borderId="4" xfId="3" applyFont="1" applyFill="1" applyBorder="1" applyAlignment="1">
      <alignment horizontal="center" vertical="center" wrapText="1"/>
    </xf>
    <xf numFmtId="0" fontId="13" fillId="0" borderId="2" xfId="3" quotePrefix="1" applyFont="1" applyBorder="1" applyAlignment="1">
      <alignment horizontal="center" vertical="center"/>
    </xf>
    <xf numFmtId="0" fontId="13" fillId="0" borderId="8" xfId="3" applyFont="1" applyBorder="1" applyAlignment="1">
      <alignment horizontal="left" vertical="center" wrapText="1" indent="1"/>
    </xf>
    <xf numFmtId="0" fontId="4" fillId="0" borderId="6" xfId="3" applyFont="1" applyBorder="1" applyAlignment="1">
      <alignment horizontal="left" vertical="center" wrapText="1" indent="2"/>
    </xf>
    <xf numFmtId="0" fontId="4" fillId="0" borderId="14" xfId="3" applyFont="1" applyBorder="1" applyAlignment="1">
      <alignment horizontal="left" vertical="center" wrapText="1" indent="3"/>
    </xf>
    <xf numFmtId="0" fontId="13" fillId="0" borderId="0" xfId="4" applyFont="1" applyFill="1" applyBorder="1" applyAlignment="1">
      <alignment horizontal="left" vertical="center"/>
    </xf>
    <xf numFmtId="0" fontId="13" fillId="0" borderId="0" xfId="11" applyFont="1" applyFill="1" applyBorder="1" applyAlignment="1">
      <alignment vertical="center"/>
    </xf>
    <xf numFmtId="0" fontId="4" fillId="0" borderId="0" xfId="3" quotePrefix="1" applyFont="1" applyAlignment="1">
      <alignment horizontal="right" vertical="center"/>
    </xf>
    <xf numFmtId="0" fontId="4" fillId="0" borderId="0" xfId="3" applyFont="1" applyAlignment="1">
      <alignment horizontal="left" vertical="center" wrapText="1" indent="1"/>
    </xf>
    <xf numFmtId="0" fontId="4" fillId="0" borderId="0" xfId="5" applyFont="1" applyAlignment="1">
      <alignment horizontal="left" vertical="center" wrapText="1" indent="1"/>
    </xf>
    <xf numFmtId="0" fontId="4" fillId="0" borderId="11" xfId="5" applyFont="1" applyBorder="1">
      <alignment vertical="center"/>
    </xf>
    <xf numFmtId="0" fontId="13" fillId="0" borderId="11" xfId="12" applyFont="1" applyFill="1" applyBorder="1" applyAlignment="1">
      <alignment horizontal="center" vertical="center" wrapText="1"/>
    </xf>
    <xf numFmtId="0" fontId="13" fillId="0" borderId="10" xfId="3" applyFont="1" applyBorder="1" applyAlignment="1">
      <alignment horizontal="left" vertical="center" wrapText="1" indent="1"/>
    </xf>
    <xf numFmtId="0" fontId="4" fillId="0" borderId="7" xfId="3" applyFont="1" applyBorder="1" applyAlignment="1">
      <alignment horizontal="left" vertical="center" wrapText="1" indent="2"/>
    </xf>
    <xf numFmtId="0" fontId="4" fillId="0" borderId="13" xfId="3" applyFont="1" applyBorder="1" applyAlignment="1">
      <alignment horizontal="left" vertical="center" wrapText="1" indent="3"/>
    </xf>
    <xf numFmtId="0" fontId="13" fillId="0" borderId="2" xfId="3" applyFont="1" applyBorder="1" applyAlignment="1">
      <alignment horizontal="left" vertical="center" wrapText="1" indent="1"/>
    </xf>
    <xf numFmtId="3" fontId="4" fillId="0" borderId="0" xfId="6" applyFont="1" applyFill="1" applyBorder="1" applyAlignment="1">
      <alignment horizontal="center" vertical="center"/>
      <protection locked="0"/>
    </xf>
    <xf numFmtId="0" fontId="13" fillId="0" borderId="0" xfId="4" applyFont="1" applyFill="1" applyBorder="1" applyAlignment="1">
      <alignment horizontal="left" vertical="center" indent="1"/>
    </xf>
    <xf numFmtId="0" fontId="13" fillId="0" borderId="0" xfId="4" applyFont="1" applyFill="1" applyBorder="1" applyAlignment="1">
      <alignment vertical="center" wrapText="1"/>
    </xf>
    <xf numFmtId="0" fontId="13" fillId="0" borderId="2" xfId="12" applyFont="1" applyFill="1" applyBorder="1" applyAlignment="1">
      <alignment vertical="center" wrapText="1"/>
    </xf>
    <xf numFmtId="0" fontId="43" fillId="0" borderId="0" xfId="0" applyFont="1" applyAlignment="1">
      <alignment wrapText="1"/>
    </xf>
    <xf numFmtId="0" fontId="43" fillId="0" borderId="0" xfId="0" applyFont="1"/>
    <xf numFmtId="0" fontId="13" fillId="0" borderId="0" xfId="0" applyFont="1" applyAlignment="1">
      <alignment horizontal="center"/>
    </xf>
    <xf numFmtId="0" fontId="4" fillId="0" borderId="2" xfId="3" applyFont="1" applyBorder="1" applyAlignment="1">
      <alignment horizontal="left" vertical="center" wrapText="1"/>
    </xf>
    <xf numFmtId="0" fontId="4" fillId="0" borderId="0" xfId="0" applyFont="1" applyAlignment="1">
      <alignment wrapText="1"/>
    </xf>
    <xf numFmtId="0" fontId="0" fillId="7" borderId="2" xfId="0" applyFill="1" applyBorder="1" applyAlignment="1">
      <alignment horizontal="left" vertical="center" wrapText="1"/>
    </xf>
    <xf numFmtId="0" fontId="0" fillId="0" borderId="0" xfId="0" applyAlignment="1">
      <alignment horizontal="left" vertical="top" wrapText="1"/>
    </xf>
    <xf numFmtId="0" fontId="44" fillId="0" borderId="0" xfId="0" applyFont="1" applyAlignment="1">
      <alignment vertical="center" wrapText="1"/>
    </xf>
    <xf numFmtId="0" fontId="44" fillId="0" borderId="3" xfId="0" applyFont="1" applyBorder="1" applyAlignment="1">
      <alignment vertical="center" wrapText="1"/>
    </xf>
    <xf numFmtId="0" fontId="2" fillId="18" borderId="2" xfId="0" applyFont="1" applyFill="1" applyBorder="1" applyAlignment="1">
      <alignment vertical="center" wrapText="1"/>
    </xf>
    <xf numFmtId="0" fontId="18" fillId="18" borderId="2" xfId="0" applyFont="1" applyFill="1" applyBorder="1" applyAlignment="1">
      <alignment horizontal="center" vertical="center" wrapText="1"/>
    </xf>
    <xf numFmtId="0" fontId="15" fillId="0" borderId="2" xfId="0" applyFont="1" applyBorder="1" applyAlignment="1">
      <alignment horizontal="center" vertical="center" wrapText="1"/>
    </xf>
    <xf numFmtId="0" fontId="45" fillId="0" borderId="1" xfId="0" applyFont="1" applyBorder="1" applyAlignment="1">
      <alignment vertical="center"/>
    </xf>
    <xf numFmtId="0" fontId="44" fillId="0" borderId="4" xfId="0" applyFont="1" applyBorder="1" applyAlignment="1">
      <alignment vertical="center"/>
    </xf>
    <xf numFmtId="0" fontId="3" fillId="0" borderId="2" xfId="0" applyFont="1" applyBorder="1" applyAlignment="1">
      <alignment horizontal="justify" vertical="center"/>
    </xf>
    <xf numFmtId="0" fontId="4" fillId="0" borderId="5" xfId="0" applyFont="1" applyBorder="1" applyAlignment="1">
      <alignment vertical="center"/>
    </xf>
    <xf numFmtId="3" fontId="3" fillId="0" borderId="2" xfId="0" applyNumberFormat="1" applyFont="1" applyBorder="1" applyAlignment="1">
      <alignment vertical="center" wrapText="1"/>
    </xf>
    <xf numFmtId="3" fontId="3" fillId="0" borderId="2" xfId="1" applyNumberFormat="1" applyFont="1" applyBorder="1" applyAlignment="1">
      <alignment vertical="center" wrapText="1"/>
    </xf>
    <xf numFmtId="3" fontId="3" fillId="0" borderId="2" xfId="0" applyNumberFormat="1" applyFont="1" applyBorder="1" applyAlignment="1">
      <alignment horizontal="center" vertical="center" wrapText="1"/>
    </xf>
    <xf numFmtId="3" fontId="18" fillId="0" borderId="2" xfId="0" applyNumberFormat="1" applyFont="1" applyBorder="1" applyAlignment="1">
      <alignment vertical="center" wrapText="1"/>
    </xf>
    <xf numFmtId="3" fontId="18" fillId="0" borderId="2" xfId="1" applyNumberFormat="1" applyFont="1" applyBorder="1" applyAlignment="1">
      <alignment vertical="center" wrapText="1"/>
    </xf>
    <xf numFmtId="3" fontId="0" fillId="0" borderId="0" xfId="0" applyNumberFormat="1"/>
    <xf numFmtId="0" fontId="47" fillId="0" borderId="0" xfId="16"/>
    <xf numFmtId="0" fontId="0" fillId="0" borderId="0" xfId="0" applyAlignment="1">
      <alignment horizontal="left" vertical="center"/>
    </xf>
    <xf numFmtId="49" fontId="4" fillId="0" borderId="2" xfId="17" applyNumberFormat="1" applyFont="1" applyBorder="1" applyAlignment="1">
      <alignment horizontal="center" vertical="center" wrapText="1"/>
    </xf>
    <xf numFmtId="0" fontId="4" fillId="0" borderId="2" xfId="17" applyFont="1" applyBorder="1" applyAlignment="1">
      <alignment horizontal="center" vertical="center" wrapText="1"/>
    </xf>
    <xf numFmtId="0" fontId="4" fillId="0" borderId="2" xfId="17" applyFont="1" applyBorder="1" applyAlignment="1">
      <alignment horizontal="left" vertical="center" wrapText="1"/>
    </xf>
    <xf numFmtId="0" fontId="4" fillId="0" borderId="2" xfId="17" applyFont="1" applyBorder="1" applyAlignment="1">
      <alignment vertical="center" wrapText="1"/>
    </xf>
    <xf numFmtId="0" fontId="4" fillId="0" borderId="2" xfId="17" quotePrefix="1" applyFont="1" applyBorder="1" applyAlignment="1">
      <alignment horizontal="center" vertical="center" wrapText="1"/>
    </xf>
    <xf numFmtId="166" fontId="4" fillId="0" borderId="2" xfId="17" applyNumberFormat="1" applyFont="1" applyBorder="1" applyAlignment="1">
      <alignment horizontal="center" vertical="center" wrapText="1"/>
    </xf>
    <xf numFmtId="166" fontId="4" fillId="6" borderId="2" xfId="17" applyNumberFormat="1" applyFont="1" applyFill="1" applyBorder="1" applyAlignment="1">
      <alignment horizontal="center" vertical="center" wrapText="1"/>
    </xf>
    <xf numFmtId="0" fontId="48" fillId="0" borderId="0" xfId="11" applyFont="1" applyFill="1" applyBorder="1" applyAlignment="1">
      <alignment vertical="top" wrapText="1"/>
    </xf>
    <xf numFmtId="0" fontId="20" fillId="0" borderId="0" xfId="5" applyFont="1" applyAlignment="1">
      <alignment vertical="top"/>
    </xf>
    <xf numFmtId="0" fontId="20" fillId="0" borderId="0" xfId="5" applyFont="1" applyAlignment="1">
      <alignment vertical="top" wrapText="1"/>
    </xf>
    <xf numFmtId="0" fontId="20" fillId="0" borderId="0" xfId="3" applyFont="1" applyAlignment="1">
      <alignment vertical="top" wrapText="1"/>
    </xf>
    <xf numFmtId="0" fontId="48" fillId="0" borderId="0" xfId="4" applyFont="1" applyFill="1" applyBorder="1" applyAlignment="1">
      <alignment horizontal="left" vertical="top" wrapText="1"/>
    </xf>
    <xf numFmtId="0" fontId="0" fillId="17" borderId="2" xfId="0" applyFill="1" applyBorder="1" applyAlignment="1">
      <alignment horizontal="center" vertical="center" wrapText="1"/>
    </xf>
    <xf numFmtId="0" fontId="12" fillId="17" borderId="2" xfId="0" applyFont="1" applyFill="1" applyBorder="1" applyAlignment="1">
      <alignment horizontal="left" vertical="center" wrapText="1"/>
    </xf>
    <xf numFmtId="0" fontId="48" fillId="0" borderId="0" xfId="4" applyFont="1" applyFill="1" applyBorder="1" applyAlignment="1">
      <alignment horizontal="left" vertical="center"/>
    </xf>
    <xf numFmtId="0" fontId="49" fillId="0" borderId="0" xfId="5" applyFont="1">
      <alignment vertical="center"/>
    </xf>
    <xf numFmtId="3" fontId="16" fillId="0" borderId="0" xfId="6" applyFont="1" applyFill="1" applyBorder="1" applyAlignment="1">
      <alignment horizontal="center" vertical="center"/>
      <protection locked="0"/>
    </xf>
    <xf numFmtId="0" fontId="49" fillId="0" borderId="0" xfId="5" applyFont="1" applyAlignment="1">
      <alignment vertical="top" wrapText="1"/>
    </xf>
    <xf numFmtId="0" fontId="4" fillId="0" borderId="0" xfId="3" quotePrefix="1" applyFont="1" applyAlignment="1">
      <alignment horizontal="center" vertical="center"/>
    </xf>
    <xf numFmtId="0" fontId="50" fillId="0" borderId="0" xfId="11" applyFont="1" applyFill="1" applyBorder="1" applyAlignment="1">
      <alignment vertical="center"/>
    </xf>
    <xf numFmtId="0" fontId="32" fillId="0" borderId="2" xfId="12" applyFont="1" applyFill="1" applyBorder="1" applyAlignment="1">
      <alignment horizontal="center" vertical="center" wrapText="1"/>
    </xf>
    <xf numFmtId="0" fontId="4" fillId="0" borderId="0" xfId="16" applyFont="1"/>
    <xf numFmtId="0" fontId="37" fillId="0" borderId="0" xfId="16" applyFont="1"/>
    <xf numFmtId="0" fontId="3" fillId="0" borderId="0" xfId="0" applyFont="1" applyAlignment="1">
      <alignment vertical="center" wrapText="1"/>
    </xf>
    <xf numFmtId="10" fontId="3" fillId="0" borderId="2" xfId="0" applyNumberFormat="1" applyFont="1" applyBorder="1" applyAlignment="1">
      <alignment horizontal="center" vertical="center" wrapText="1"/>
    </xf>
    <xf numFmtId="10" fontId="3" fillId="0" borderId="2" xfId="2" applyNumberFormat="1" applyFont="1" applyBorder="1" applyAlignment="1">
      <alignment horizontal="center" vertical="center" wrapText="1"/>
    </xf>
    <xf numFmtId="14" fontId="0" fillId="0" borderId="2" xfId="0" applyNumberFormat="1" applyBorder="1" applyAlignment="1">
      <alignment horizontal="center" vertical="center" wrapText="1"/>
    </xf>
    <xf numFmtId="0" fontId="23" fillId="0" borderId="0" xfId="19"/>
    <xf numFmtId="0" fontId="1" fillId="0" borderId="0" xfId="19" applyFont="1"/>
    <xf numFmtId="0" fontId="1" fillId="0" borderId="2" xfId="19" quotePrefix="1" applyFont="1" applyBorder="1" applyAlignment="1">
      <alignment horizontal="center" vertical="center"/>
    </xf>
    <xf numFmtId="0" fontId="4" fillId="0" borderId="2" xfId="3" applyFont="1" applyBorder="1" applyAlignment="1">
      <alignment horizontal="left" vertical="center" wrapText="1" indent="1"/>
    </xf>
    <xf numFmtId="166" fontId="4" fillId="0" borderId="2" xfId="19" applyNumberFormat="1" applyFont="1" applyBorder="1"/>
    <xf numFmtId="10" fontId="4" fillId="0" borderId="2" xfId="20" applyNumberFormat="1" applyFont="1" applyFill="1" applyAlignment="1">
      <alignment horizontal="right" vertical="center" wrapText="1"/>
      <protection locked="0"/>
    </xf>
    <xf numFmtId="14" fontId="18" fillId="0" borderId="2" xfId="0" applyNumberFormat="1" applyFont="1" applyBorder="1" applyAlignment="1">
      <alignment horizontal="center" vertical="center" wrapText="1"/>
    </xf>
    <xf numFmtId="164" fontId="0" fillId="0" borderId="2" xfId="1" quotePrefix="1" applyNumberFormat="1" applyFont="1" applyBorder="1"/>
    <xf numFmtId="164" fontId="15" fillId="0" borderId="2" xfId="1" quotePrefix="1" applyNumberFormat="1" applyFont="1" applyBorder="1"/>
    <xf numFmtId="164" fontId="4" fillId="0" borderId="2" xfId="1" quotePrefix="1" applyNumberFormat="1" applyFont="1" applyBorder="1" applyAlignment="1">
      <alignment wrapText="1"/>
    </xf>
    <xf numFmtId="164" fontId="4" fillId="0" borderId="2" xfId="1" quotePrefix="1" applyNumberFormat="1" applyFont="1" applyBorder="1"/>
    <xf numFmtId="164" fontId="13" fillId="6" borderId="2" xfId="1" applyNumberFormat="1" applyFont="1" applyFill="1" applyBorder="1" applyAlignment="1">
      <alignment horizontal="justify" vertical="top"/>
    </xf>
    <xf numFmtId="10" fontId="4" fillId="0" borderId="2" xfId="2" quotePrefix="1" applyNumberFormat="1" applyFont="1" applyBorder="1" applyAlignment="1">
      <alignment wrapText="1"/>
    </xf>
    <xf numFmtId="10" fontId="4" fillId="0" borderId="2" xfId="2" quotePrefix="1" applyNumberFormat="1" applyFont="1" applyBorder="1"/>
    <xf numFmtId="0" fontId="3" fillId="0" borderId="0" xfId="0" applyFont="1" applyAlignment="1">
      <alignment vertical="center"/>
    </xf>
    <xf numFmtId="0" fontId="37" fillId="0" borderId="0" xfId="16" applyFont="1" applyAlignment="1">
      <alignment horizontal="right"/>
    </xf>
    <xf numFmtId="14" fontId="4" fillId="0" borderId="0" xfId="0" applyNumberFormat="1" applyFont="1" applyAlignment="1">
      <alignment horizontal="center"/>
    </xf>
    <xf numFmtId="166" fontId="4" fillId="0" borderId="2" xfId="1" applyNumberFormat="1" applyFont="1" applyFill="1" applyBorder="1" applyAlignment="1">
      <alignment vertical="center"/>
    </xf>
    <xf numFmtId="164" fontId="4" fillId="0" borderId="2" xfId="1" applyNumberFormat="1" applyFont="1" applyFill="1" applyBorder="1" applyAlignment="1">
      <alignment horizontal="center" vertical="center" wrapText="1"/>
    </xf>
    <xf numFmtId="166" fontId="4" fillId="2" borderId="2" xfId="1" applyNumberFormat="1" applyFont="1" applyFill="1" applyBorder="1" applyAlignment="1">
      <alignment vertical="center"/>
    </xf>
    <xf numFmtId="164" fontId="4" fillId="2" borderId="2" xfId="1" applyNumberFormat="1" applyFont="1" applyFill="1" applyBorder="1" applyAlignment="1">
      <alignment horizontal="center" vertical="center" wrapText="1"/>
    </xf>
    <xf numFmtId="166" fontId="0" fillId="0" borderId="2" xfId="0" applyNumberFormat="1" applyBorder="1"/>
    <xf numFmtId="166" fontId="13" fillId="0" borderId="2" xfId="1" applyNumberFormat="1" applyFont="1" applyFill="1" applyBorder="1" applyAlignment="1">
      <alignment vertical="center"/>
    </xf>
    <xf numFmtId="0" fontId="4" fillId="0" borderId="2" xfId="0" applyFont="1" applyBorder="1" applyAlignment="1">
      <alignment horizontal="justify" vertical="center" wrapText="1"/>
    </xf>
    <xf numFmtId="0" fontId="13" fillId="0" borderId="2" xfId="0" applyFont="1" applyBorder="1" applyAlignment="1">
      <alignment horizontal="justify" vertical="center" wrapText="1"/>
    </xf>
    <xf numFmtId="10" fontId="4" fillId="0" borderId="2" xfId="2" applyNumberFormat="1" applyFont="1" applyFill="1" applyBorder="1" applyAlignment="1">
      <alignment vertical="center"/>
    </xf>
    <xf numFmtId="166" fontId="4" fillId="2" borderId="2" xfId="1" applyNumberFormat="1" applyFont="1" applyFill="1" applyBorder="1" applyAlignment="1">
      <alignment horizontal="justify" vertical="center" wrapText="1"/>
    </xf>
    <xf numFmtId="166" fontId="4" fillId="2" borderId="2" xfId="1" applyNumberFormat="1" applyFont="1" applyFill="1" applyBorder="1" applyAlignment="1">
      <alignment horizontal="justify" vertical="center"/>
    </xf>
    <xf numFmtId="3" fontId="3" fillId="0" borderId="2" xfId="0" applyNumberFormat="1" applyFont="1" applyBorder="1" applyAlignment="1">
      <alignment horizontal="left" vertical="center" wrapText="1"/>
    </xf>
    <xf numFmtId="3" fontId="0" fillId="0" borderId="0" xfId="0" applyNumberFormat="1" applyAlignment="1">
      <alignment wrapText="1"/>
    </xf>
    <xf numFmtId="0" fontId="0" fillId="5" borderId="6" xfId="0" applyFill="1" applyBorder="1" applyAlignment="1">
      <alignment vertical="center" wrapText="1"/>
    </xf>
    <xf numFmtId="0" fontId="11" fillId="5" borderId="2" xfId="0" applyFont="1" applyFill="1" applyBorder="1" applyAlignment="1">
      <alignment vertical="center" wrapText="1"/>
    </xf>
    <xf numFmtId="0" fontId="11" fillId="0" borderId="2" xfId="0" applyFont="1" applyBorder="1" applyAlignment="1">
      <alignment vertical="center" wrapText="1"/>
    </xf>
    <xf numFmtId="0" fontId="11" fillId="4" borderId="2" xfId="0" applyFont="1" applyFill="1" applyBorder="1" applyAlignment="1">
      <alignment vertical="center" wrapText="1"/>
    </xf>
    <xf numFmtId="0" fontId="0" fillId="0" borderId="6" xfId="0" applyBorder="1" applyAlignment="1">
      <alignment vertical="center" wrapText="1"/>
    </xf>
    <xf numFmtId="49" fontId="0" fillId="0" borderId="2" xfId="0" applyNumberFormat="1" applyBorder="1" applyAlignment="1">
      <alignment horizontal="center" vertical="center"/>
    </xf>
    <xf numFmtId="0" fontId="0" fillId="4" borderId="9" xfId="0" applyFill="1" applyBorder="1" applyAlignment="1">
      <alignment vertical="center" wrapText="1"/>
    </xf>
    <xf numFmtId="3" fontId="0" fillId="0" borderId="6" xfId="1" applyNumberFormat="1" applyFont="1" applyBorder="1" applyAlignment="1">
      <alignment vertical="center" wrapText="1"/>
    </xf>
    <xf numFmtId="3" fontId="11" fillId="0" borderId="2" xfId="1" applyNumberFormat="1" applyFont="1" applyBorder="1" applyAlignment="1">
      <alignment vertical="center" wrapText="1"/>
    </xf>
    <xf numFmtId="3" fontId="11" fillId="4" borderId="2" xfId="1" applyNumberFormat="1" applyFont="1" applyFill="1" applyBorder="1" applyAlignment="1">
      <alignment vertical="center" wrapText="1"/>
    </xf>
    <xf numFmtId="3" fontId="0" fillId="0" borderId="6" xfId="0" applyNumberFormat="1" applyBorder="1" applyAlignment="1">
      <alignment vertical="center" wrapText="1"/>
    </xf>
    <xf numFmtId="3" fontId="11" fillId="0" borderId="2" xfId="0" applyNumberFormat="1" applyFont="1" applyBorder="1" applyAlignment="1">
      <alignment vertical="center" wrapText="1"/>
    </xf>
    <xf numFmtId="3" fontId="11" fillId="4" borderId="2" xfId="0" applyNumberFormat="1" applyFont="1" applyFill="1" applyBorder="1" applyAlignment="1">
      <alignment vertical="center" wrapText="1"/>
    </xf>
    <xf numFmtId="3" fontId="2" fillId="0" borderId="6" xfId="1" applyNumberFormat="1" applyFont="1" applyBorder="1" applyAlignment="1">
      <alignment vertical="center" wrapText="1"/>
    </xf>
    <xf numFmtId="3" fontId="51" fillId="0" borderId="2" xfId="1" applyNumberFormat="1" applyFont="1" applyBorder="1" applyAlignment="1">
      <alignment vertical="center" wrapText="1"/>
    </xf>
    <xf numFmtId="3" fontId="51" fillId="4" borderId="2" xfId="1" applyNumberFormat="1" applyFont="1" applyFill="1" applyBorder="1" applyAlignment="1">
      <alignment vertical="center" wrapText="1"/>
    </xf>
    <xf numFmtId="3" fontId="0" fillId="0" borderId="2" xfId="1" applyNumberFormat="1" applyFont="1" applyBorder="1" applyAlignment="1">
      <alignment vertical="center" wrapText="1"/>
    </xf>
    <xf numFmtId="3" fontId="0" fillId="0" borderId="2" xfId="1" applyNumberFormat="1" applyFont="1" applyBorder="1" applyAlignment="1">
      <alignment horizontal="center" vertical="center" wrapText="1"/>
    </xf>
    <xf numFmtId="3" fontId="0" fillId="0" borderId="2" xfId="0" applyNumberFormat="1" applyBorder="1" applyAlignment="1">
      <alignment vertical="center" wrapText="1"/>
    </xf>
    <xf numFmtId="3" fontId="0" fillId="6" borderId="2" xfId="0" applyNumberFormat="1" applyFill="1" applyBorder="1" applyAlignment="1">
      <alignment vertical="center" wrapText="1"/>
    </xf>
    <xf numFmtId="3" fontId="0" fillId="0" borderId="2" xfId="0" applyNumberFormat="1" applyBorder="1" applyAlignment="1">
      <alignment horizontal="center" vertical="center" wrapText="1"/>
    </xf>
    <xf numFmtId="3" fontId="2" fillId="0" borderId="2" xfId="1" applyNumberFormat="1" applyFont="1" applyBorder="1" applyAlignment="1">
      <alignment vertical="center" wrapText="1"/>
    </xf>
    <xf numFmtId="3" fontId="2" fillId="0" borderId="2" xfId="1" applyNumberFormat="1" applyFont="1" applyBorder="1" applyAlignment="1">
      <alignment horizontal="center" vertical="center" wrapText="1"/>
    </xf>
    <xf numFmtId="3" fontId="2" fillId="0" borderId="2" xfId="0" applyNumberFormat="1" applyFont="1" applyBorder="1" applyAlignment="1">
      <alignment vertical="center" wrapText="1"/>
    </xf>
    <xf numFmtId="3" fontId="1" fillId="0" borderId="2" xfId="1" applyNumberFormat="1" applyFont="1" applyBorder="1" applyAlignment="1">
      <alignment horizontal="center" vertical="center" wrapText="1"/>
    </xf>
    <xf numFmtId="3" fontId="3" fillId="0" borderId="8" xfId="0" applyNumberFormat="1" applyFont="1" applyBorder="1" applyAlignment="1">
      <alignment horizontal="center" vertical="center" wrapText="1"/>
    </xf>
    <xf numFmtId="3" fontId="3" fillId="17" borderId="2" xfId="0" applyNumberFormat="1" applyFont="1" applyFill="1" applyBorder="1" applyAlignment="1">
      <alignment horizontal="center" vertical="center" wrapText="1"/>
    </xf>
    <xf numFmtId="3" fontId="3" fillId="0" borderId="5" xfId="0" applyNumberFormat="1" applyFont="1" applyBorder="1" applyAlignment="1">
      <alignment horizontal="center" vertical="center" wrapText="1"/>
    </xf>
    <xf numFmtId="3" fontId="3" fillId="0" borderId="10" xfId="0" applyNumberFormat="1" applyFont="1" applyBorder="1" applyAlignment="1">
      <alignment horizontal="center" vertical="center" wrapText="1"/>
    </xf>
    <xf numFmtId="0" fontId="0" fillId="0" borderId="2" xfId="0" applyBorder="1" applyAlignment="1">
      <alignment wrapText="1"/>
    </xf>
    <xf numFmtId="0" fontId="4" fillId="4" borderId="2" xfId="0" applyFont="1" applyFill="1" applyBorder="1" applyAlignment="1">
      <alignment horizontal="left" vertical="center" wrapText="1"/>
    </xf>
    <xf numFmtId="3" fontId="0" fillId="0" borderId="6" xfId="0" applyNumberFormat="1" applyBorder="1" applyAlignment="1">
      <alignment wrapText="1"/>
    </xf>
    <xf numFmtId="3" fontId="0" fillId="0" borderId="2" xfId="0" applyNumberFormat="1" applyBorder="1" applyAlignment="1">
      <alignment wrapText="1"/>
    </xf>
    <xf numFmtId="167" fontId="3" fillId="0" borderId="2" xfId="1" applyNumberFormat="1" applyFont="1" applyBorder="1" applyAlignment="1">
      <alignment horizontal="center" vertical="center" wrapText="1"/>
    </xf>
    <xf numFmtId="3" fontId="0" fillId="4" borderId="2" xfId="0" applyNumberFormat="1" applyFill="1" applyBorder="1" applyAlignment="1">
      <alignment vertical="center" wrapText="1"/>
    </xf>
    <xf numFmtId="3" fontId="28" fillId="0" borderId="2" xfId="0" applyNumberFormat="1" applyFont="1" applyBorder="1" applyAlignment="1">
      <alignment vertical="center" wrapText="1"/>
    </xf>
    <xf numFmtId="3" fontId="0" fillId="5" borderId="2" xfId="0" applyNumberFormat="1" applyFill="1" applyBorder="1" applyAlignment="1">
      <alignment vertical="center" wrapText="1"/>
    </xf>
    <xf numFmtId="3" fontId="4" fillId="4" borderId="2" xfId="0" applyNumberFormat="1" applyFont="1" applyFill="1" applyBorder="1" applyAlignment="1">
      <alignment horizontal="center" vertical="center" wrapText="1"/>
    </xf>
    <xf numFmtId="3" fontId="4" fillId="0" borderId="2" xfId="0" applyNumberFormat="1" applyFont="1" applyBorder="1" applyAlignment="1">
      <alignment horizontal="center" vertical="center" wrapText="1"/>
    </xf>
    <xf numFmtId="3" fontId="4" fillId="0" borderId="2" xfId="0" applyNumberFormat="1" applyFont="1" applyBorder="1" applyAlignment="1">
      <alignment vertical="center" wrapText="1"/>
    </xf>
    <xf numFmtId="3" fontId="4" fillId="0" borderId="2" xfId="6" applyFont="1" applyFill="1" applyAlignment="1">
      <alignment vertical="center"/>
      <protection locked="0"/>
    </xf>
    <xf numFmtId="3" fontId="4" fillId="0" borderId="6" xfId="6" applyFont="1" applyFill="1" applyBorder="1" applyAlignment="1">
      <alignment vertical="center"/>
      <protection locked="0"/>
    </xf>
    <xf numFmtId="3" fontId="42" fillId="17" borderId="2" xfId="6" applyFont="1" applyFill="1" applyAlignment="1">
      <alignment vertical="center"/>
      <protection locked="0"/>
    </xf>
    <xf numFmtId="3" fontId="42" fillId="17" borderId="6" xfId="6" applyFont="1" applyFill="1" applyBorder="1" applyAlignment="1">
      <alignment vertical="center"/>
      <protection locked="0"/>
    </xf>
    <xf numFmtId="3" fontId="13" fillId="0" borderId="2" xfId="6" applyFont="1" applyFill="1" applyAlignment="1">
      <alignment vertical="center"/>
      <protection locked="0"/>
    </xf>
    <xf numFmtId="3" fontId="13" fillId="17" borderId="2" xfId="6" applyFont="1" applyFill="1" applyAlignment="1">
      <alignment vertical="center"/>
      <protection locked="0"/>
    </xf>
    <xf numFmtId="3" fontId="13" fillId="17" borderId="6" xfId="6" applyFont="1" applyFill="1" applyBorder="1" applyAlignment="1">
      <alignment vertical="center"/>
      <protection locked="0"/>
    </xf>
    <xf numFmtId="3" fontId="3" fillId="0" borderId="2" xfId="0" applyNumberFormat="1" applyFont="1" applyBorder="1" applyAlignment="1">
      <alignment horizontal="left" vertical="center" wrapText="1" indent="1"/>
    </xf>
    <xf numFmtId="0" fontId="4" fillId="10" borderId="2" xfId="3" applyFont="1" applyFill="1" applyBorder="1" applyAlignment="1">
      <alignment horizontal="left" vertical="center" wrapText="1" indent="3"/>
    </xf>
    <xf numFmtId="0" fontId="4" fillId="0" borderId="2" xfId="3" applyFont="1" applyBorder="1" applyAlignment="1">
      <alignment horizontal="left" vertical="center" wrapText="1" indent="5"/>
    </xf>
    <xf numFmtId="0" fontId="4" fillId="0" borderId="13" xfId="0" applyFont="1" applyBorder="1" applyAlignment="1">
      <alignment horizontal="left" wrapText="1"/>
    </xf>
    <xf numFmtId="167" fontId="0" fillId="4" borderId="2" xfId="1" applyNumberFormat="1" applyFont="1" applyFill="1" applyBorder="1" applyAlignment="1">
      <alignment vertical="center" wrapText="1"/>
    </xf>
    <xf numFmtId="3" fontId="4" fillId="0" borderId="2" xfId="0" applyNumberFormat="1" applyFont="1" applyBorder="1" applyAlignment="1">
      <alignment vertical="center"/>
    </xf>
    <xf numFmtId="3" fontId="4" fillId="4" borderId="2" xfId="0" applyNumberFormat="1" applyFont="1" applyFill="1" applyBorder="1" applyAlignment="1">
      <alignment vertical="center" wrapText="1"/>
    </xf>
    <xf numFmtId="3" fontId="4" fillId="4" borderId="2" xfId="1" applyNumberFormat="1" applyFont="1" applyFill="1" applyBorder="1" applyAlignment="1">
      <alignment vertical="center" wrapText="1"/>
    </xf>
    <xf numFmtId="3" fontId="4" fillId="0" borderId="2" xfId="0" applyNumberFormat="1" applyFont="1" applyBorder="1"/>
    <xf numFmtId="3" fontId="3" fillId="0" borderId="2" xfId="0" applyNumberFormat="1" applyFont="1" applyBorder="1" applyAlignment="1">
      <alignment vertical="center"/>
    </xf>
    <xf numFmtId="3" fontId="18" fillId="0" borderId="2" xfId="0" applyNumberFormat="1" applyFont="1" applyBorder="1" applyAlignment="1">
      <alignment vertical="center"/>
    </xf>
    <xf numFmtId="49" fontId="0" fillId="0" borderId="2" xfId="0" applyNumberFormat="1" applyBorder="1" applyAlignment="1">
      <alignment horizontal="center" vertical="center" wrapText="1"/>
    </xf>
    <xf numFmtId="49" fontId="10" fillId="4" borderId="2" xfId="0" applyNumberFormat="1" applyFont="1" applyFill="1" applyBorder="1" applyAlignment="1">
      <alignment horizontal="center" vertical="center" wrapText="1"/>
    </xf>
    <xf numFmtId="0" fontId="10" fillId="4" borderId="2" xfId="0" applyFont="1" applyFill="1" applyBorder="1" applyAlignment="1">
      <alignment horizontal="left" vertical="center" wrapText="1" indent="1"/>
    </xf>
    <xf numFmtId="49" fontId="35" fillId="0" borderId="2" xfId="0" applyNumberFormat="1" applyFont="1" applyBorder="1" applyAlignment="1">
      <alignment horizontal="center" vertical="center" wrapText="1"/>
    </xf>
    <xf numFmtId="0" fontId="35" fillId="0" borderId="2" xfId="0" applyFont="1" applyBorder="1" applyAlignment="1">
      <alignment vertical="center" wrapText="1"/>
    </xf>
    <xf numFmtId="167" fontId="2" fillId="0" borderId="2" xfId="1" quotePrefix="1" applyNumberFormat="1" applyFont="1" applyBorder="1"/>
    <xf numFmtId="165" fontId="2" fillId="0" borderId="2" xfId="1" quotePrefix="1" applyNumberFormat="1" applyFont="1" applyBorder="1" applyAlignment="1">
      <alignment wrapText="1"/>
    </xf>
    <xf numFmtId="165" fontId="0" fillId="0" borderId="2" xfId="1" quotePrefix="1" applyNumberFormat="1" applyFont="1" applyBorder="1"/>
    <xf numFmtId="165" fontId="0" fillId="0" borderId="2" xfId="1" quotePrefix="1" applyNumberFormat="1" applyFont="1" applyBorder="1" applyAlignment="1">
      <alignment wrapText="1"/>
    </xf>
    <xf numFmtId="3" fontId="3" fillId="15" borderId="2" xfId="0" applyNumberFormat="1" applyFont="1" applyFill="1" applyBorder="1" applyAlignment="1">
      <alignment vertical="center" wrapText="1"/>
    </xf>
    <xf numFmtId="49" fontId="0" fillId="4" borderId="2" xfId="0" applyNumberFormat="1" applyFill="1" applyBorder="1" applyAlignment="1">
      <alignment horizontal="center" vertical="center" wrapText="1"/>
    </xf>
    <xf numFmtId="49" fontId="35" fillId="4" borderId="2" xfId="0" applyNumberFormat="1" applyFont="1" applyFill="1" applyBorder="1" applyAlignment="1">
      <alignment horizontal="center" vertical="center" wrapText="1"/>
    </xf>
    <xf numFmtId="0" fontId="0" fillId="0" borderId="11" xfId="0" applyBorder="1" applyAlignment="1">
      <alignment horizontal="center" vertical="center" wrapText="1"/>
    </xf>
    <xf numFmtId="0" fontId="0" fillId="7" borderId="11" xfId="0" applyFill="1" applyBorder="1" applyAlignment="1">
      <alignment horizontal="center" vertical="center" wrapText="1"/>
    </xf>
    <xf numFmtId="0" fontId="0" fillId="7" borderId="9" xfId="0" applyFill="1" applyBorder="1" applyAlignment="1">
      <alignment horizontal="center" vertical="center" wrapText="1"/>
    </xf>
    <xf numFmtId="49" fontId="3" fillId="0" borderId="2" xfId="0" applyNumberFormat="1" applyFont="1" applyBorder="1" applyAlignment="1">
      <alignment horizontal="center" vertical="center" wrapText="1"/>
    </xf>
    <xf numFmtId="49" fontId="19" fillId="0" borderId="2" xfId="0" applyNumberFormat="1" applyFont="1" applyBorder="1" applyAlignment="1">
      <alignment horizontal="center" vertical="center" wrapText="1"/>
    </xf>
    <xf numFmtId="49" fontId="36" fillId="0" borderId="2" xfId="0" applyNumberFormat="1" applyFont="1" applyBorder="1" applyAlignment="1">
      <alignment horizontal="center" vertical="center" wrapText="1"/>
    </xf>
    <xf numFmtId="0" fontId="0" fillId="0" borderId="2" xfId="10" applyFont="1" applyBorder="1" applyAlignment="1">
      <alignment horizontal="center" vertical="center" wrapText="1"/>
    </xf>
    <xf numFmtId="0" fontId="4" fillId="0" borderId="2" xfId="10" applyFont="1" applyBorder="1" applyAlignment="1">
      <alignment horizontal="center" vertical="center" wrapText="1"/>
    </xf>
    <xf numFmtId="0" fontId="1" fillId="0" borderId="2" xfId="10" applyFont="1" applyBorder="1" applyAlignment="1">
      <alignment horizontal="center" vertical="center" wrapText="1"/>
    </xf>
    <xf numFmtId="168" fontId="1" fillId="0" borderId="2" xfId="10" applyNumberFormat="1" applyFont="1" applyBorder="1" applyAlignment="1">
      <alignment horizontal="center" vertical="center" wrapText="1"/>
    </xf>
    <xf numFmtId="168" fontId="4" fillId="0" borderId="2" xfId="10" applyNumberFormat="1" applyFont="1" applyBorder="1" applyAlignment="1">
      <alignment horizontal="center" vertical="center" wrapText="1"/>
    </xf>
    <xf numFmtId="0" fontId="53" fillId="0" borderId="2" xfId="10" applyFont="1" applyBorder="1" applyAlignment="1">
      <alignment horizontal="center" vertical="center" wrapText="1"/>
    </xf>
    <xf numFmtId="0" fontId="54" fillId="0" borderId="2" xfId="10" applyFont="1" applyBorder="1" applyAlignment="1">
      <alignment horizontal="center" vertical="center" wrapText="1"/>
    </xf>
    <xf numFmtId="0" fontId="19" fillId="2" borderId="2" xfId="0" applyFont="1" applyFill="1" applyBorder="1" applyAlignment="1">
      <alignment vertical="center" wrapText="1"/>
    </xf>
    <xf numFmtId="0" fontId="37" fillId="0" borderId="0" xfId="16" applyFont="1" applyAlignment="1">
      <alignment horizontal="right" wrapText="1"/>
    </xf>
    <xf numFmtId="14" fontId="0" fillId="0" borderId="0" xfId="0" applyNumberFormat="1" applyAlignment="1">
      <alignment horizontal="center" vertical="center" wrapText="1"/>
    </xf>
    <xf numFmtId="14" fontId="4" fillId="0" borderId="0" xfId="0" applyNumberFormat="1" applyFont="1" applyAlignment="1">
      <alignment horizontal="center" vertical="center" wrapText="1"/>
    </xf>
    <xf numFmtId="14" fontId="4" fillId="0" borderId="0" xfId="4" applyNumberFormat="1" applyFont="1" applyFill="1" applyBorder="1" applyAlignment="1">
      <alignment horizontal="left" vertical="center"/>
    </xf>
    <xf numFmtId="14" fontId="0" fillId="0" borderId="0" xfId="0" applyNumberFormat="1" applyAlignment="1">
      <alignment horizontal="left" vertical="center"/>
    </xf>
    <xf numFmtId="9" fontId="0" fillId="0" borderId="2" xfId="2" applyFont="1" applyFill="1" applyBorder="1" applyAlignment="1">
      <alignment horizontal="center" vertical="center" wrapText="1"/>
    </xf>
    <xf numFmtId="0" fontId="4" fillId="0" borderId="1" xfId="3" applyFont="1" applyBorder="1" applyAlignment="1">
      <alignment horizontal="center" vertical="center" wrapText="1"/>
    </xf>
    <xf numFmtId="0" fontId="4" fillId="0" borderId="4" xfId="3" applyFont="1" applyBorder="1" applyAlignment="1">
      <alignment horizontal="center" vertical="center" wrapText="1"/>
    </xf>
    <xf numFmtId="0" fontId="4" fillId="0" borderId="2" xfId="3" quotePrefix="1" applyFont="1" applyBorder="1" applyAlignment="1">
      <alignment horizontal="center" vertical="center" wrapText="1"/>
    </xf>
    <xf numFmtId="14" fontId="20" fillId="0" borderId="0" xfId="4" applyNumberFormat="1" applyFont="1" applyFill="1" applyBorder="1" applyAlignment="1">
      <alignment horizontal="left" vertical="center"/>
    </xf>
    <xf numFmtId="14" fontId="0" fillId="0" borderId="0" xfId="0" applyNumberFormat="1" applyAlignment="1">
      <alignment horizontal="left" vertical="center" wrapText="1"/>
    </xf>
    <xf numFmtId="3" fontId="2" fillId="0" borderId="2" xfId="0" applyNumberFormat="1" applyFont="1" applyBorder="1" applyAlignment="1">
      <alignment horizontal="center" vertical="center" wrapText="1"/>
    </xf>
    <xf numFmtId="165" fontId="4" fillId="0" borderId="2" xfId="1" applyNumberFormat="1" applyFont="1" applyBorder="1" applyAlignment="1">
      <alignment vertical="center" wrapText="1"/>
    </xf>
    <xf numFmtId="165" fontId="4" fillId="19" borderId="2" xfId="1" applyNumberFormat="1" applyFont="1" applyFill="1" applyBorder="1" applyAlignment="1">
      <alignment vertical="center" wrapText="1"/>
    </xf>
    <xf numFmtId="165" fontId="13" fillId="0" borderId="2" xfId="1" applyNumberFormat="1" applyFont="1" applyBorder="1" applyAlignment="1">
      <alignment vertical="center" wrapText="1"/>
    </xf>
    <xf numFmtId="165" fontId="3" fillId="0" borderId="2" xfId="1" applyNumberFormat="1" applyFont="1" applyBorder="1" applyAlignment="1">
      <alignment horizontal="center" vertical="center" wrapText="1"/>
    </xf>
    <xf numFmtId="0" fontId="4" fillId="0" borderId="0" xfId="16" applyFont="1" applyAlignment="1">
      <alignment wrapText="1"/>
    </xf>
    <xf numFmtId="166" fontId="4" fillId="0" borderId="2" xfId="0" applyNumberFormat="1" applyFont="1" applyBorder="1"/>
    <xf numFmtId="166" fontId="4" fillId="6" borderId="2" xfId="0" applyNumberFormat="1" applyFont="1" applyFill="1" applyBorder="1"/>
    <xf numFmtId="0" fontId="0" fillId="0" borderId="13" xfId="0" applyBorder="1" applyAlignment="1">
      <alignment horizontal="center" vertical="center"/>
    </xf>
    <xf numFmtId="0" fontId="0" fillId="0" borderId="13" xfId="0" applyBorder="1"/>
    <xf numFmtId="166" fontId="4" fillId="12" borderId="2" xfId="14" applyNumberFormat="1" applyFont="1" applyFill="1" applyBorder="1" applyAlignment="1">
      <alignment wrapText="1"/>
    </xf>
    <xf numFmtId="0" fontId="13" fillId="0" borderId="2" xfId="14" applyFont="1" applyBorder="1" applyAlignment="1">
      <alignment horizontal="center" wrapText="1"/>
    </xf>
    <xf numFmtId="166" fontId="4" fillId="0" borderId="2" xfId="14" applyNumberFormat="1" applyFont="1" applyBorder="1" applyAlignment="1">
      <alignment wrapText="1"/>
    </xf>
    <xf numFmtId="0" fontId="13" fillId="12" borderId="2" xfId="14" applyFont="1" applyFill="1" applyBorder="1" applyAlignment="1">
      <alignment horizontal="center" wrapText="1"/>
    </xf>
    <xf numFmtId="166" fontId="4" fillId="7" borderId="2" xfId="14" applyNumberFormat="1" applyFont="1" applyFill="1" applyBorder="1" applyAlignment="1">
      <alignment wrapText="1"/>
    </xf>
    <xf numFmtId="49" fontId="41" fillId="6" borderId="2" xfId="14" applyNumberFormat="1" applyFont="1" applyFill="1" applyBorder="1" applyAlignment="1">
      <alignment horizontal="center" vertical="center" wrapText="1"/>
    </xf>
    <xf numFmtId="14" fontId="4" fillId="0" borderId="0" xfId="0" applyNumberFormat="1" applyFont="1" applyAlignment="1">
      <alignment horizontal="left" vertical="center" wrapText="1"/>
    </xf>
    <xf numFmtId="14" fontId="4" fillId="0" borderId="0" xfId="0" applyNumberFormat="1" applyFont="1"/>
    <xf numFmtId="0" fontId="0" fillId="0" borderId="1" xfId="0" applyBorder="1" applyAlignment="1">
      <alignment vertical="center" wrapText="1"/>
    </xf>
    <xf numFmtId="0" fontId="0" fillId="0" borderId="3" xfId="0" applyBorder="1" applyAlignment="1">
      <alignment horizontal="center" vertical="center" wrapText="1"/>
    </xf>
    <xf numFmtId="0" fontId="0" fillId="0" borderId="4" xfId="0" applyBorder="1" applyAlignment="1">
      <alignment vertical="center" wrapText="1"/>
    </xf>
    <xf numFmtId="49" fontId="35" fillId="0" borderId="19" xfId="0" applyNumberFormat="1" applyFont="1" applyBorder="1" applyAlignment="1">
      <alignment horizontal="center" vertical="center" wrapText="1"/>
    </xf>
    <xf numFmtId="0" fontId="35" fillId="0" borderId="19" xfId="0" applyFont="1" applyBorder="1" applyAlignment="1">
      <alignment vertical="center" wrapText="1"/>
    </xf>
    <xf numFmtId="0" fontId="24" fillId="0" borderId="0" xfId="0" applyFont="1" applyAlignment="1">
      <alignment wrapText="1"/>
    </xf>
    <xf numFmtId="0" fontId="10" fillId="4" borderId="2" xfId="0" applyFont="1" applyFill="1" applyBorder="1" applyAlignment="1">
      <alignment horizontal="left" vertical="center" wrapText="1"/>
    </xf>
    <xf numFmtId="0" fontId="10" fillId="4" borderId="2" xfId="0" applyFont="1" applyFill="1" applyBorder="1" applyAlignment="1">
      <alignment horizontal="left" vertical="center" wrapText="1" indent="2"/>
    </xf>
    <xf numFmtId="0" fontId="2" fillId="12" borderId="2" xfId="0" applyFont="1" applyFill="1" applyBorder="1" applyAlignment="1">
      <alignment vertical="center"/>
    </xf>
    <xf numFmtId="0" fontId="2" fillId="12" borderId="2" xfId="0" applyFont="1" applyFill="1" applyBorder="1" applyAlignment="1">
      <alignment horizontal="center" vertical="center"/>
    </xf>
    <xf numFmtId="0" fontId="0" fillId="2" borderId="2" xfId="0" applyFill="1" applyBorder="1" applyAlignment="1">
      <alignment horizontal="center" vertical="center" wrapText="1"/>
    </xf>
    <xf numFmtId="0" fontId="0" fillId="2" borderId="2" xfId="0" applyFill="1" applyBorder="1" applyAlignment="1">
      <alignment vertical="center" wrapText="1"/>
    </xf>
    <xf numFmtId="3" fontId="2" fillId="2" borderId="2" xfId="0" applyNumberFormat="1" applyFont="1" applyFill="1" applyBorder="1" applyAlignment="1">
      <alignment vertical="center" wrapText="1"/>
    </xf>
    <xf numFmtId="0" fontId="10" fillId="0" borderId="2" xfId="0" applyFont="1" applyBorder="1" applyAlignment="1">
      <alignment horizontal="left" vertical="center" wrapText="1" indent="2"/>
    </xf>
    <xf numFmtId="3" fontId="10" fillId="8" borderId="2" xfId="0" applyNumberFormat="1" applyFont="1" applyFill="1" applyBorder="1" applyAlignment="1">
      <alignment vertical="center" wrapText="1"/>
    </xf>
    <xf numFmtId="0" fontId="0" fillId="2" borderId="2" xfId="0" applyFill="1" applyBorder="1" applyAlignment="1">
      <alignment horizontal="center" vertical="center"/>
    </xf>
    <xf numFmtId="3" fontId="0" fillId="7" borderId="2" xfId="0" applyNumberFormat="1" applyFill="1" applyBorder="1" applyAlignment="1">
      <alignment vertical="center" wrapText="1"/>
    </xf>
    <xf numFmtId="3" fontId="0" fillId="14" borderId="2" xfId="0" applyNumberFormat="1" applyFill="1" applyBorder="1" applyAlignment="1">
      <alignment vertical="center" wrapText="1"/>
    </xf>
    <xf numFmtId="3" fontId="0" fillId="8" borderId="2" xfId="0" applyNumberFormat="1" applyFill="1" applyBorder="1" applyAlignment="1">
      <alignment vertical="center"/>
    </xf>
    <xf numFmtId="0" fontId="2" fillId="8" borderId="2" xfId="0" applyFont="1" applyFill="1" applyBorder="1" applyAlignment="1">
      <alignment vertical="center" wrapText="1"/>
    </xf>
    <xf numFmtId="0" fontId="10" fillId="0" borderId="2" xfId="0" applyFont="1" applyBorder="1" applyAlignment="1">
      <alignment horizontal="left" vertical="center" wrapText="1" indent="4"/>
    </xf>
    <xf numFmtId="0" fontId="2" fillId="2" borderId="2" xfId="0" applyFont="1" applyFill="1" applyBorder="1" applyAlignment="1">
      <alignment vertical="center" wrapText="1"/>
    </xf>
    <xf numFmtId="3" fontId="2" fillId="2" borderId="2" xfId="0" quotePrefix="1" applyNumberFormat="1" applyFont="1" applyFill="1" applyBorder="1" applyAlignment="1">
      <alignment vertical="center" wrapText="1"/>
    </xf>
    <xf numFmtId="3" fontId="0" fillId="8" borderId="2" xfId="0" applyNumberFormat="1" applyFill="1" applyBorder="1" applyAlignment="1">
      <alignment vertical="center" wrapText="1"/>
    </xf>
    <xf numFmtId="0" fontId="0" fillId="14" borderId="2" xfId="0" applyFill="1" applyBorder="1" applyAlignment="1">
      <alignment vertical="center" wrapText="1"/>
    </xf>
    <xf numFmtId="3" fontId="4" fillId="7" borderId="2" xfId="0" applyNumberFormat="1" applyFont="1" applyFill="1" applyBorder="1" applyAlignment="1">
      <alignment vertical="center" wrapText="1"/>
    </xf>
    <xf numFmtId="0" fontId="0" fillId="8" borderId="2" xfId="0" applyFill="1" applyBorder="1" applyAlignment="1">
      <alignment vertical="center"/>
    </xf>
    <xf numFmtId="0" fontId="0" fillId="0" borderId="1" xfId="0" applyBorder="1" applyAlignment="1">
      <alignment wrapText="1"/>
    </xf>
    <xf numFmtId="0" fontId="0" fillId="0" borderId="3" xfId="0" applyBorder="1"/>
    <xf numFmtId="0" fontId="0" fillId="0" borderId="4" xfId="0" applyBorder="1" applyAlignment="1">
      <alignment wrapText="1"/>
    </xf>
    <xf numFmtId="14" fontId="3" fillId="0" borderId="0" xfId="0" applyNumberFormat="1" applyFont="1" applyAlignment="1">
      <alignment vertical="center" wrapText="1"/>
    </xf>
    <xf numFmtId="0" fontId="4" fillId="0" borderId="0" xfId="3" applyFont="1" applyAlignment="1">
      <alignment horizontal="center" vertical="center" wrapText="1"/>
    </xf>
    <xf numFmtId="0" fontId="4" fillId="0" borderId="3" xfId="3" applyFont="1" applyBorder="1" applyAlignment="1">
      <alignment horizontal="center" vertical="center" wrapText="1"/>
    </xf>
    <xf numFmtId="0" fontId="2" fillId="0" borderId="8" xfId="0" applyFont="1" applyBorder="1" applyAlignment="1">
      <alignment horizontal="center" vertical="center" wrapText="1"/>
    </xf>
    <xf numFmtId="0" fontId="13" fillId="0" borderId="0" xfId="4" applyFont="1" applyFill="1" applyBorder="1" applyAlignment="1">
      <alignment horizontal="left"/>
    </xf>
    <xf numFmtId="0" fontId="0" fillId="21" borderId="2" xfId="0" applyFill="1" applyBorder="1" applyAlignment="1">
      <alignment horizontal="center" vertical="center"/>
    </xf>
    <xf numFmtId="0" fontId="0" fillId="21" borderId="2" xfId="0" applyFill="1" applyBorder="1" applyAlignment="1">
      <alignment horizontal="left" vertical="center" wrapText="1"/>
    </xf>
    <xf numFmtId="0" fontId="4" fillId="21" borderId="2" xfId="0" applyFont="1" applyFill="1" applyBorder="1" applyAlignment="1">
      <alignment horizontal="left" vertical="center" wrapText="1"/>
    </xf>
    <xf numFmtId="0" fontId="4" fillId="0" borderId="2" xfId="0" applyFont="1" applyBorder="1" applyAlignment="1">
      <alignment vertical="top" wrapText="1"/>
    </xf>
    <xf numFmtId="0" fontId="13" fillId="21" borderId="2" xfId="0" applyFont="1" applyFill="1" applyBorder="1" applyAlignment="1">
      <alignment horizontal="center" vertical="center" wrapText="1"/>
    </xf>
    <xf numFmtId="0" fontId="13" fillId="17" borderId="2" xfId="0" applyFont="1" applyFill="1" applyBorder="1" applyAlignment="1">
      <alignment horizontal="left" vertical="center" wrapText="1"/>
    </xf>
    <xf numFmtId="0" fontId="2" fillId="21" borderId="2" xfId="0" applyFont="1" applyFill="1" applyBorder="1" applyAlignment="1">
      <alignment horizontal="left" vertical="center" wrapText="1"/>
    </xf>
    <xf numFmtId="0" fontId="13" fillId="0" borderId="0" xfId="4" applyFont="1" applyFill="1" applyBorder="1" applyAlignment="1">
      <alignment horizontal="left" vertical="top"/>
    </xf>
    <xf numFmtId="0" fontId="13" fillId="0" borderId="0" xfId="4" applyFont="1" applyFill="1" applyBorder="1" applyAlignment="1">
      <alignment horizontal="left" vertical="top" wrapText="1"/>
    </xf>
    <xf numFmtId="0" fontId="13" fillId="0" borderId="1" xfId="4" applyFont="1" applyFill="1" applyBorder="1" applyAlignment="1">
      <alignment horizontal="center" vertical="top" wrapText="1"/>
    </xf>
    <xf numFmtId="0" fontId="4" fillId="0" borderId="2" xfId="3" quotePrefix="1" applyFont="1" applyBorder="1" applyAlignment="1">
      <alignment horizontal="center" vertical="top"/>
    </xf>
    <xf numFmtId="0" fontId="13" fillId="0" borderId="4" xfId="4" applyFont="1" applyFill="1" applyBorder="1" applyAlignment="1">
      <alignment horizontal="center" vertical="top" wrapText="1"/>
    </xf>
    <xf numFmtId="0" fontId="13" fillId="0" borderId="5" xfId="3" applyFont="1" applyBorder="1" applyAlignment="1">
      <alignment horizontal="center" vertical="top" wrapText="1"/>
    </xf>
    <xf numFmtId="0" fontId="13" fillId="0" borderId="6" xfId="3" applyFont="1" applyBorder="1" applyAlignment="1">
      <alignment horizontal="center" vertical="top" wrapText="1"/>
    </xf>
    <xf numFmtId="3" fontId="4" fillId="20" borderId="2" xfId="6" applyFont="1" applyFill="1" applyAlignment="1">
      <alignment horizontal="center" vertical="top"/>
      <protection locked="0"/>
    </xf>
    <xf numFmtId="49" fontId="4" fillId="0" borderId="2" xfId="3" quotePrefix="1" applyNumberFormat="1" applyFont="1" applyBorder="1" applyAlignment="1">
      <alignment horizontal="center" vertical="top"/>
    </xf>
    <xf numFmtId="0" fontId="4" fillId="0" borderId="2" xfId="3" applyFont="1" applyBorder="1" applyAlignment="1">
      <alignment horizontal="left" vertical="top" wrapText="1"/>
    </xf>
    <xf numFmtId="3" fontId="4" fillId="7" borderId="2" xfId="6" applyFont="1" applyFill="1" applyAlignment="1">
      <alignment horizontal="center" vertical="top"/>
      <protection locked="0"/>
    </xf>
    <xf numFmtId="9" fontId="4" fillId="0" borderId="2" xfId="2" applyFont="1" applyFill="1" applyBorder="1" applyAlignment="1" applyProtection="1">
      <alignment horizontal="center" vertical="top"/>
      <protection locked="0"/>
    </xf>
    <xf numFmtId="9" fontId="4" fillId="7" borderId="2" xfId="2" applyFont="1" applyFill="1" applyBorder="1" applyAlignment="1" applyProtection="1">
      <alignment horizontal="center" vertical="top"/>
      <protection locked="0"/>
    </xf>
    <xf numFmtId="3" fontId="4" fillId="0" borderId="2" xfId="6" applyFont="1" applyFill="1" applyAlignment="1">
      <alignment horizontal="center" vertical="top"/>
      <protection locked="0"/>
    </xf>
    <xf numFmtId="3" fontId="4" fillId="6" borderId="2" xfId="6" applyFont="1" applyFill="1" applyAlignment="1">
      <alignment horizontal="center" vertical="top"/>
      <protection locked="0"/>
    </xf>
    <xf numFmtId="3" fontId="29" fillId="7" borderId="2" xfId="6" applyFont="1" applyFill="1" applyAlignment="1">
      <alignment horizontal="center" vertical="top"/>
      <protection locked="0"/>
    </xf>
    <xf numFmtId="0" fontId="13" fillId="0" borderId="0" xfId="4" applyFont="1" applyFill="1" applyBorder="1" applyAlignment="1">
      <alignment horizontal="center" vertical="top"/>
    </xf>
    <xf numFmtId="0" fontId="13" fillId="0" borderId="3" xfId="4" applyFont="1" applyFill="1" applyBorder="1" applyAlignment="1">
      <alignment horizontal="center" vertical="top"/>
    </xf>
    <xf numFmtId="3" fontId="13" fillId="0" borderId="2" xfId="0" applyNumberFormat="1" applyFont="1" applyBorder="1" applyAlignment="1">
      <alignment vertical="center" wrapText="1"/>
    </xf>
    <xf numFmtId="166" fontId="13" fillId="0" borderId="2" xfId="0" applyNumberFormat="1" applyFont="1" applyBorder="1"/>
    <xf numFmtId="164" fontId="2" fillId="6" borderId="2" xfId="1" quotePrefix="1" applyNumberFormat="1" applyFont="1" applyFill="1" applyBorder="1" applyAlignment="1">
      <alignment wrapText="1"/>
    </xf>
    <xf numFmtId="0" fontId="2" fillId="6" borderId="2" xfId="0" applyFont="1" applyFill="1" applyBorder="1" applyAlignment="1">
      <alignment horizontal="center" vertical="center"/>
    </xf>
    <xf numFmtId="0" fontId="2" fillId="6" borderId="2" xfId="0" quotePrefix="1" applyFont="1" applyFill="1" applyBorder="1" applyAlignment="1">
      <alignment wrapText="1"/>
    </xf>
    <xf numFmtId="0" fontId="13" fillId="6" borderId="2" xfId="0" applyFont="1" applyFill="1" applyBorder="1" applyAlignment="1">
      <alignment horizontal="center"/>
    </xf>
    <xf numFmtId="0" fontId="13" fillId="6" borderId="2" xfId="0" quotePrefix="1" applyFont="1" applyFill="1" applyBorder="1" applyAlignment="1">
      <alignment wrapText="1"/>
    </xf>
    <xf numFmtId="164" fontId="13" fillId="0" borderId="2" xfId="1" quotePrefix="1" applyNumberFormat="1" applyFont="1" applyBorder="1" applyAlignment="1">
      <alignment wrapText="1"/>
    </xf>
    <xf numFmtId="164" fontId="13" fillId="0" borderId="2" xfId="1" quotePrefix="1" applyNumberFormat="1" applyFont="1" applyBorder="1"/>
    <xf numFmtId="0" fontId="13" fillId="6" borderId="2" xfId="0" applyFont="1" applyFill="1" applyBorder="1" applyAlignment="1">
      <alignment horizontal="center" vertical="center"/>
    </xf>
    <xf numFmtId="0" fontId="4" fillId="0" borderId="0" xfId="16" applyFont="1" applyFill="1"/>
    <xf numFmtId="14" fontId="4" fillId="0" borderId="2" xfId="0" applyNumberFormat="1" applyFont="1" applyBorder="1" applyAlignment="1">
      <alignment horizontal="center" vertical="center" wrapText="1"/>
    </xf>
    <xf numFmtId="14" fontId="0" fillId="0" borderId="2" xfId="0" applyNumberFormat="1" applyBorder="1" applyAlignment="1">
      <alignment horizontal="center" vertical="center"/>
    </xf>
    <xf numFmtId="0" fontId="13" fillId="0" borderId="2" xfId="4" applyFont="1" applyFill="1" applyBorder="1" applyAlignment="1">
      <alignment horizontal="center" vertical="center" wrapText="1"/>
    </xf>
    <xf numFmtId="14" fontId="4" fillId="0" borderId="2" xfId="4" applyNumberFormat="1" applyFont="1" applyFill="1" applyBorder="1" applyAlignment="1">
      <alignment horizontal="center" vertical="center"/>
    </xf>
    <xf numFmtId="14" fontId="4" fillId="0" borderId="2" xfId="0" applyNumberFormat="1" applyFont="1" applyBorder="1" applyAlignment="1">
      <alignment horizontal="center"/>
    </xf>
    <xf numFmtId="14" fontId="1" fillId="0" borderId="2" xfId="19" applyNumberFormat="1" applyFont="1" applyBorder="1" applyAlignment="1">
      <alignment horizontal="center"/>
    </xf>
    <xf numFmtId="14" fontId="4" fillId="0" borderId="2" xfId="17" applyNumberFormat="1" applyFont="1" applyBorder="1" applyAlignment="1">
      <alignment horizontal="center" vertical="center" wrapText="1"/>
    </xf>
    <xf numFmtId="14" fontId="0" fillId="0" borderId="0" xfId="0" applyNumberFormat="1" applyAlignment="1">
      <alignment horizontal="center" vertical="center"/>
    </xf>
    <xf numFmtId="0" fontId="58" fillId="0" borderId="18" xfId="0" applyFont="1" applyBorder="1"/>
    <xf numFmtId="0" fontId="58" fillId="0" borderId="18" xfId="0" applyFont="1" applyBorder="1" applyAlignment="1">
      <alignment wrapText="1"/>
    </xf>
    <xf numFmtId="0" fontId="58" fillId="0" borderId="18" xfId="0" applyFont="1" applyBorder="1" applyAlignment="1">
      <alignment horizontal="left"/>
    </xf>
    <xf numFmtId="0" fontId="52" fillId="23" borderId="0" xfId="0" applyFont="1" applyFill="1" applyAlignment="1">
      <alignment wrapText="1"/>
    </xf>
    <xf numFmtId="0" fontId="52" fillId="23" borderId="0" xfId="0" applyFont="1" applyFill="1"/>
    <xf numFmtId="0" fontId="5" fillId="23" borderId="0" xfId="0" applyFont="1" applyFill="1"/>
    <xf numFmtId="0" fontId="13" fillId="23" borderId="0" xfId="0" applyFont="1" applyFill="1" applyAlignment="1">
      <alignment wrapText="1"/>
    </xf>
    <xf numFmtId="0" fontId="5" fillId="23" borderId="0" xfId="0" applyFont="1" applyFill="1" applyAlignment="1">
      <alignment horizontal="left" vertical="center" wrapText="1"/>
    </xf>
    <xf numFmtId="0" fontId="5" fillId="23" borderId="0" xfId="0" applyFont="1" applyFill="1" applyAlignment="1">
      <alignment horizontal="left" vertical="center"/>
    </xf>
    <xf numFmtId="0" fontId="5" fillId="23" borderId="0" xfId="0" applyFont="1" applyFill="1" applyAlignment="1">
      <alignment wrapText="1"/>
    </xf>
    <xf numFmtId="0" fontId="3" fillId="0" borderId="0" xfId="0" applyFont="1"/>
    <xf numFmtId="10" fontId="0" fillId="0" borderId="0" xfId="2" applyNumberFormat="1" applyFont="1"/>
    <xf numFmtId="9" fontId="0" fillId="0" borderId="0" xfId="2" applyFont="1"/>
    <xf numFmtId="0" fontId="4" fillId="0" borderId="2" xfId="0" applyFont="1" applyBorder="1" applyAlignment="1">
      <alignment horizontal="left" indent="1"/>
    </xf>
    <xf numFmtId="3" fontId="0" fillId="15" borderId="2" xfId="0" applyNumberFormat="1" applyFill="1" applyBorder="1" applyAlignment="1">
      <alignment vertical="center" wrapText="1"/>
    </xf>
    <xf numFmtId="3" fontId="2" fillId="0" borderId="19" xfId="0" applyNumberFormat="1" applyFont="1" applyBorder="1" applyAlignment="1">
      <alignment vertical="center" wrapText="1"/>
    </xf>
    <xf numFmtId="14" fontId="0" fillId="0" borderId="0" xfId="0" applyNumberFormat="1" applyAlignment="1">
      <alignment horizontal="left"/>
    </xf>
    <xf numFmtId="14" fontId="4" fillId="0" borderId="0" xfId="0" applyNumberFormat="1" applyFont="1" applyAlignment="1">
      <alignment horizontal="left"/>
    </xf>
    <xf numFmtId="169" fontId="4" fillId="0" borderId="2" xfId="10" applyNumberFormat="1" applyFont="1" applyBorder="1" applyAlignment="1">
      <alignment horizontal="center" vertical="center" wrapText="1"/>
    </xf>
    <xf numFmtId="14" fontId="3" fillId="0" borderId="0" xfId="0" applyNumberFormat="1" applyFont="1" applyAlignment="1">
      <alignment horizontal="left" vertical="center"/>
    </xf>
    <xf numFmtId="3" fontId="2" fillId="0" borderId="6" xfId="0" applyNumberFormat="1" applyFont="1" applyBorder="1" applyAlignment="1">
      <alignment wrapText="1"/>
    </xf>
    <xf numFmtId="3" fontId="2" fillId="0" borderId="2" xfId="0" applyNumberFormat="1" applyFont="1" applyBorder="1" applyAlignment="1">
      <alignment wrapText="1"/>
    </xf>
    <xf numFmtId="14" fontId="4" fillId="0" borderId="0" xfId="11" applyNumberFormat="1" applyFont="1" applyFill="1" applyBorder="1" applyAlignment="1">
      <alignment horizontal="left" vertical="center"/>
    </xf>
    <xf numFmtId="14" fontId="0" fillId="0" borderId="0" xfId="1" applyNumberFormat="1" applyFont="1" applyAlignment="1">
      <alignment horizontal="left"/>
    </xf>
    <xf numFmtId="14" fontId="0" fillId="0" borderId="0" xfId="0" applyNumberFormat="1" applyAlignment="1">
      <alignment horizontal="left" wrapText="1"/>
    </xf>
    <xf numFmtId="3" fontId="0" fillId="7" borderId="2" xfId="0" quotePrefix="1" applyNumberFormat="1" applyFill="1" applyBorder="1" applyAlignment="1">
      <alignment vertical="center" wrapText="1"/>
    </xf>
    <xf numFmtId="10" fontId="2" fillId="0" borderId="2" xfId="2" applyNumberFormat="1" applyFont="1" applyBorder="1" applyAlignment="1">
      <alignment vertical="center"/>
    </xf>
    <xf numFmtId="3" fontId="0" fillId="2" borderId="2" xfId="0" quotePrefix="1" applyNumberFormat="1" applyFill="1" applyBorder="1" applyAlignment="1">
      <alignment vertical="center" wrapText="1"/>
    </xf>
    <xf numFmtId="3" fontId="0" fillId="2" borderId="2" xfId="0" applyNumberFormat="1" applyFill="1" applyBorder="1" applyAlignment="1">
      <alignment vertical="center" wrapText="1"/>
    </xf>
    <xf numFmtId="3" fontId="0" fillId="2" borderId="2" xfId="0" applyNumberFormat="1" applyFill="1" applyBorder="1" applyAlignment="1">
      <alignment vertical="top" wrapText="1"/>
    </xf>
    <xf numFmtId="3" fontId="0" fillId="2" borderId="2" xfId="0" applyNumberFormat="1" applyFill="1" applyBorder="1" applyAlignment="1">
      <alignment vertical="center"/>
    </xf>
    <xf numFmtId="3" fontId="13" fillId="0" borderId="2" xfId="0" applyNumberFormat="1" applyFont="1" applyBorder="1"/>
    <xf numFmtId="0" fontId="4" fillId="7" borderId="2" xfId="0" applyFont="1" applyFill="1" applyBorder="1" applyAlignment="1">
      <alignment horizontal="left" indent="1"/>
    </xf>
    <xf numFmtId="166" fontId="13" fillId="0" borderId="2" xfId="14" applyNumberFormat="1" applyFont="1" applyBorder="1" applyAlignment="1">
      <alignment wrapText="1"/>
    </xf>
    <xf numFmtId="0" fontId="4" fillId="6" borderId="2" xfId="15" applyFont="1" applyFill="1" applyBorder="1" applyAlignment="1">
      <alignment horizontal="center" vertical="center" wrapText="1"/>
    </xf>
    <xf numFmtId="10" fontId="13" fillId="0" borderId="2" xfId="2" applyNumberFormat="1" applyFont="1" applyFill="1" applyBorder="1" applyAlignment="1">
      <alignment vertical="center"/>
    </xf>
    <xf numFmtId="0" fontId="4" fillId="24" borderId="0" xfId="16" applyFont="1" applyFill="1"/>
    <xf numFmtId="0" fontId="4" fillId="24" borderId="0" xfId="16" applyFont="1" applyFill="1" applyAlignment="1">
      <alignment wrapText="1"/>
    </xf>
    <xf numFmtId="0" fontId="0" fillId="24" borderId="0" xfId="0" applyFill="1" applyAlignment="1">
      <alignment wrapText="1"/>
    </xf>
    <xf numFmtId="0" fontId="0" fillId="24" borderId="0" xfId="0" applyFill="1" applyAlignment="1">
      <alignment horizontal="left" vertical="center" wrapText="1"/>
    </xf>
    <xf numFmtId="14" fontId="0" fillId="24" borderId="0" xfId="0" applyNumberFormat="1" applyFill="1" applyAlignment="1">
      <alignment horizontal="left" vertical="center"/>
    </xf>
    <xf numFmtId="0" fontId="0" fillId="24" borderId="0" xfId="0" applyFill="1"/>
    <xf numFmtId="0" fontId="0" fillId="24" borderId="0" xfId="0" applyFill="1" applyAlignment="1">
      <alignment horizontal="left" vertical="center"/>
    </xf>
    <xf numFmtId="0" fontId="57" fillId="0" borderId="0" xfId="0" applyFont="1" applyAlignment="1">
      <alignment horizontal="left"/>
    </xf>
    <xf numFmtId="0" fontId="4" fillId="0" borderId="0" xfId="16" applyFont="1" applyBorder="1" applyAlignment="1">
      <alignment horizontal="left"/>
    </xf>
    <xf numFmtId="0" fontId="0" fillId="0" borderId="0" xfId="0" applyAlignment="1">
      <alignment horizontal="left"/>
    </xf>
    <xf numFmtId="0" fontId="4" fillId="0" borderId="0" xfId="16" applyFont="1" applyAlignment="1">
      <alignment horizontal="left"/>
    </xf>
    <xf numFmtId="0" fontId="0" fillId="0" borderId="0" xfId="0" applyAlignment="1">
      <alignment horizontal="left"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5" fillId="23" borderId="0" xfId="0" applyFont="1" applyFill="1" applyAlignment="1">
      <alignment horizontal="left"/>
    </xf>
    <xf numFmtId="0" fontId="37" fillId="0" borderId="0" xfId="16" applyFont="1" applyAlignment="1">
      <alignment horizontal="right"/>
    </xf>
    <xf numFmtId="0" fontId="18" fillId="18" borderId="5" xfId="0" applyFont="1" applyFill="1" applyBorder="1" applyAlignment="1">
      <alignment horizontal="left" vertical="center" wrapText="1"/>
    </xf>
    <xf numFmtId="0" fontId="18" fillId="18" borderId="7" xfId="0" applyFont="1" applyFill="1" applyBorder="1" applyAlignment="1">
      <alignment horizontal="left" vertical="center" wrapText="1"/>
    </xf>
    <xf numFmtId="0" fontId="18" fillId="18" borderId="6" xfId="0" applyFont="1" applyFill="1" applyBorder="1" applyAlignment="1">
      <alignment horizontal="left" vertical="center" wrapText="1"/>
    </xf>
    <xf numFmtId="0" fontId="2" fillId="18" borderId="5" xfId="0" applyFont="1" applyFill="1" applyBorder="1" applyAlignment="1">
      <alignment horizontal="left" vertical="center" wrapText="1"/>
    </xf>
    <xf numFmtId="0" fontId="2" fillId="18" borderId="7" xfId="0" applyFont="1" applyFill="1" applyBorder="1" applyAlignment="1">
      <alignment horizontal="left" vertical="center" wrapText="1"/>
    </xf>
    <xf numFmtId="0" fontId="2" fillId="18" borderId="6" xfId="0" applyFont="1" applyFill="1" applyBorder="1" applyAlignment="1">
      <alignment horizontal="left" vertical="center" wrapText="1"/>
    </xf>
    <xf numFmtId="0" fontId="18" fillId="6" borderId="5" xfId="0" applyFont="1" applyFill="1" applyBorder="1" applyAlignment="1">
      <alignment horizontal="left" vertical="center" wrapText="1"/>
    </xf>
    <xf numFmtId="0" fontId="18" fillId="6" borderId="7" xfId="0" applyFont="1" applyFill="1" applyBorder="1" applyAlignment="1">
      <alignment horizontal="left" vertical="center" wrapText="1"/>
    </xf>
    <xf numFmtId="0" fontId="18" fillId="6" borderId="6"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0" fillId="4" borderId="2" xfId="0" applyFill="1"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13" fillId="6" borderId="5"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5" xfId="0" applyFont="1" applyFill="1" applyBorder="1" applyAlignment="1">
      <alignment horizontal="center" vertical="center"/>
    </xf>
    <xf numFmtId="0" fontId="13" fillId="6" borderId="7" xfId="0" applyFont="1" applyFill="1" applyBorder="1" applyAlignment="1">
      <alignment horizontal="center" vertical="center"/>
    </xf>
    <xf numFmtId="0" fontId="13" fillId="6" borderId="6" xfId="0" applyFont="1" applyFill="1" applyBorder="1" applyAlignment="1">
      <alignment horizontal="center" vertical="center"/>
    </xf>
    <xf numFmtId="0" fontId="33" fillId="6" borderId="5" xfId="0" applyFont="1" applyFill="1" applyBorder="1" applyAlignment="1">
      <alignment horizontal="center" vertical="center"/>
    </xf>
    <xf numFmtId="0" fontId="33" fillId="6" borderId="7" xfId="0" applyFont="1" applyFill="1" applyBorder="1" applyAlignment="1">
      <alignment horizontal="center" vertical="center"/>
    </xf>
    <xf numFmtId="0" fontId="33" fillId="6" borderId="6" xfId="0" applyFont="1" applyFill="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1" xfId="0" applyFont="1" applyBorder="1" applyAlignment="1">
      <alignment horizontal="left" vertical="center" wrapText="1"/>
    </xf>
    <xf numFmtId="166" fontId="4" fillId="0" borderId="8" xfId="1" applyNumberFormat="1" applyFont="1" applyFill="1" applyBorder="1" applyAlignment="1">
      <alignment horizontal="right" vertical="center"/>
    </xf>
    <xf numFmtId="166" fontId="4" fillId="0" borderId="9" xfId="1" applyNumberFormat="1" applyFont="1" applyFill="1" applyBorder="1" applyAlignment="1">
      <alignment horizontal="right" vertical="center"/>
    </xf>
    <xf numFmtId="166" fontId="4" fillId="0" borderId="11" xfId="1" applyNumberFormat="1" applyFont="1" applyFill="1" applyBorder="1" applyAlignment="1">
      <alignment horizontal="right" vertical="center"/>
    </xf>
    <xf numFmtId="164" fontId="4" fillId="0" borderId="8" xfId="1" applyNumberFormat="1" applyFont="1" applyFill="1" applyBorder="1" applyAlignment="1">
      <alignment horizontal="center" vertical="center" wrapText="1"/>
    </xf>
    <xf numFmtId="164" fontId="4" fillId="0" borderId="9" xfId="1" applyNumberFormat="1" applyFont="1" applyFill="1" applyBorder="1" applyAlignment="1">
      <alignment horizontal="center" vertical="center" wrapText="1"/>
    </xf>
    <xf numFmtId="164" fontId="4" fillId="0" borderId="11" xfId="1" applyNumberFormat="1" applyFont="1" applyFill="1" applyBorder="1" applyAlignment="1">
      <alignment horizontal="center" vertical="center" wrapText="1"/>
    </xf>
    <xf numFmtId="0" fontId="18" fillId="5" borderId="5" xfId="0" applyFont="1" applyFill="1" applyBorder="1" applyAlignment="1">
      <alignment horizontal="center" vertical="center" wrapText="1"/>
    </xf>
    <xf numFmtId="0" fontId="18" fillId="5" borderId="7" xfId="0" applyFont="1" applyFill="1" applyBorder="1" applyAlignment="1">
      <alignment horizontal="center" vertical="center" wrapText="1"/>
    </xf>
    <xf numFmtId="0" fontId="18" fillId="5" borderId="6" xfId="0" applyFont="1" applyFill="1" applyBorder="1" applyAlignment="1">
      <alignment horizontal="center" vertical="center" wrapText="1"/>
    </xf>
    <xf numFmtId="3" fontId="18" fillId="5" borderId="5" xfId="0" applyNumberFormat="1" applyFont="1" applyFill="1" applyBorder="1" applyAlignment="1">
      <alignment horizontal="center" vertical="center" wrapText="1"/>
    </xf>
    <xf numFmtId="3" fontId="18" fillId="5" borderId="7" xfId="0" applyNumberFormat="1" applyFont="1" applyFill="1" applyBorder="1" applyAlignment="1">
      <alignment horizontal="center" vertical="center" wrapText="1"/>
    </xf>
    <xf numFmtId="3" fontId="18" fillId="5" borderId="6" xfId="0" applyNumberFormat="1" applyFont="1" applyFill="1" applyBorder="1" applyAlignment="1">
      <alignment horizontal="center" vertical="center" wrapText="1"/>
    </xf>
    <xf numFmtId="0" fontId="1" fillId="0" borderId="2" xfId="10" applyFont="1" applyBorder="1" applyAlignment="1">
      <alignment horizontal="center" vertical="center" wrapText="1"/>
    </xf>
    <xf numFmtId="0" fontId="3" fillId="0" borderId="13" xfId="0" applyFont="1" applyBorder="1" applyAlignment="1">
      <alignment horizontal="left" vertical="center" wrapText="1"/>
    </xf>
    <xf numFmtId="0" fontId="3" fillId="0" borderId="0" xfId="0" applyFont="1" applyAlignment="1">
      <alignment horizontal="left" vertical="center" wrapText="1"/>
    </xf>
    <xf numFmtId="0" fontId="3" fillId="0" borderId="2" xfId="0" applyFont="1" applyBorder="1" applyAlignment="1">
      <alignment horizontal="center" vertical="center" wrapText="1"/>
    </xf>
    <xf numFmtId="0" fontId="3" fillId="0" borderId="2" xfId="0" applyFont="1" applyBorder="1" applyAlignment="1">
      <alignment vertical="center" wrapText="1"/>
    </xf>
    <xf numFmtId="0" fontId="4" fillId="0" borderId="2" xfId="10" applyFont="1" applyBorder="1" applyAlignment="1">
      <alignment horizontal="center" vertical="center" wrapText="1"/>
    </xf>
    <xf numFmtId="0" fontId="3" fillId="0" borderId="8" xfId="0" applyFont="1" applyBorder="1" applyAlignment="1">
      <alignment horizontal="center" vertical="center" wrapText="1"/>
    </xf>
    <xf numFmtId="0" fontId="3" fillId="0" borderId="11" xfId="0" applyFont="1" applyBorder="1" applyAlignment="1">
      <alignment horizontal="center" vertical="center" wrapText="1"/>
    </xf>
    <xf numFmtId="0" fontId="1" fillId="0" borderId="8" xfId="10" applyFont="1" applyBorder="1" applyAlignment="1">
      <alignment horizontal="center" vertical="center" wrapText="1"/>
    </xf>
    <xf numFmtId="0" fontId="1" fillId="0" borderId="11" xfId="10" applyFont="1" applyBorder="1" applyAlignment="1">
      <alignment horizontal="center" vertical="center" wrapText="1"/>
    </xf>
    <xf numFmtId="0" fontId="4" fillId="0" borderId="8" xfId="10" applyFont="1" applyBorder="1" applyAlignment="1">
      <alignment horizontal="center" vertical="center" wrapText="1"/>
    </xf>
    <xf numFmtId="0" fontId="4" fillId="0" borderId="11" xfId="10" applyFont="1" applyBorder="1" applyAlignment="1">
      <alignment horizontal="center" vertical="center" wrapText="1"/>
    </xf>
    <xf numFmtId="0" fontId="0" fillId="4" borderId="10" xfId="0" applyFill="1" applyBorder="1" applyAlignment="1">
      <alignment horizontal="center" vertical="center" wrapText="1"/>
    </xf>
    <xf numFmtId="0" fontId="0" fillId="4" borderId="14"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4" xfId="0" applyFill="1" applyBorder="1" applyAlignment="1">
      <alignment horizontal="center" vertical="center" wrapText="1"/>
    </xf>
    <xf numFmtId="0" fontId="13" fillId="12" borderId="5" xfId="0" applyFont="1" applyFill="1" applyBorder="1" applyAlignment="1">
      <alignment horizontal="center" vertical="center" wrapText="1"/>
    </xf>
    <xf numFmtId="0" fontId="13" fillId="12" borderId="7" xfId="0" applyFont="1" applyFill="1" applyBorder="1" applyAlignment="1">
      <alignment horizontal="center" vertical="center" wrapText="1"/>
    </xf>
    <xf numFmtId="0" fontId="13" fillId="12" borderId="6" xfId="0" applyFont="1" applyFill="1" applyBorder="1" applyAlignment="1">
      <alignment horizontal="center" vertical="center" wrapText="1"/>
    </xf>
    <xf numFmtId="0" fontId="2" fillId="12" borderId="5" xfId="0" applyFont="1" applyFill="1" applyBorder="1" applyAlignment="1">
      <alignment horizontal="center" vertical="center" wrapText="1"/>
    </xf>
    <xf numFmtId="0" fontId="2" fillId="12" borderId="7" xfId="0" applyFont="1" applyFill="1" applyBorder="1" applyAlignment="1">
      <alignment horizontal="center" vertical="center" wrapText="1"/>
    </xf>
    <xf numFmtId="0" fontId="2" fillId="12" borderId="6" xfId="0" applyFont="1" applyFill="1" applyBorder="1" applyAlignment="1">
      <alignment horizontal="center" vertical="center" wrapText="1"/>
    </xf>
    <xf numFmtId="0" fontId="2" fillId="12" borderId="5" xfId="0" applyFont="1" applyFill="1" applyBorder="1" applyAlignment="1">
      <alignment horizontal="center"/>
    </xf>
    <xf numFmtId="0" fontId="2" fillId="12" borderId="7" xfId="0" applyFont="1" applyFill="1" applyBorder="1" applyAlignment="1">
      <alignment horizontal="center"/>
    </xf>
    <xf numFmtId="0" fontId="2" fillId="12" borderId="6" xfId="0" applyFont="1" applyFill="1" applyBorder="1" applyAlignment="1">
      <alignment horizontal="center"/>
    </xf>
    <xf numFmtId="0" fontId="2" fillId="0" borderId="2" xfId="0" applyFont="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6" xfId="0" applyBorder="1" applyAlignment="1">
      <alignment horizontal="center"/>
    </xf>
    <xf numFmtId="0" fontId="0" fillId="0" borderId="4" xfId="0" applyBorder="1" applyAlignment="1">
      <alignment horizontal="center"/>
    </xf>
    <xf numFmtId="0" fontId="13" fillId="12" borderId="5" xfId="0" applyFont="1" applyFill="1" applyBorder="1" applyAlignment="1">
      <alignment horizontal="center"/>
    </xf>
    <xf numFmtId="0" fontId="13" fillId="12" borderId="7" xfId="0" applyFont="1" applyFill="1" applyBorder="1" applyAlignment="1">
      <alignment horizontal="center"/>
    </xf>
    <xf numFmtId="0" fontId="13" fillId="12" borderId="6" xfId="0" applyFont="1" applyFill="1" applyBorder="1" applyAlignment="1">
      <alignment horizontal="center"/>
    </xf>
    <xf numFmtId="0" fontId="0" fillId="6" borderId="5" xfId="0" applyFill="1" applyBorder="1" applyAlignment="1">
      <alignment horizontal="left"/>
    </xf>
    <xf numFmtId="0" fontId="0" fillId="6" borderId="7" xfId="0" applyFill="1" applyBorder="1" applyAlignment="1">
      <alignment horizontal="left"/>
    </xf>
    <xf numFmtId="0" fontId="0" fillId="6" borderId="6" xfId="0" applyFill="1" applyBorder="1" applyAlignment="1">
      <alignment horizontal="left"/>
    </xf>
    <xf numFmtId="0" fontId="3" fillId="6" borderId="17" xfId="0" applyFont="1" applyFill="1" applyBorder="1" applyAlignment="1">
      <alignment horizontal="center" vertical="center"/>
    </xf>
    <xf numFmtId="3" fontId="4" fillId="4" borderId="2" xfId="0" applyNumberFormat="1" applyFont="1" applyFill="1" applyBorder="1" applyAlignment="1">
      <alignment vertical="center" wrapText="1"/>
    </xf>
    <xf numFmtId="0" fontId="3" fillId="4" borderId="2" xfId="0" applyFont="1" applyFill="1" applyBorder="1" applyAlignment="1">
      <alignment horizontal="center" vertical="center" wrapText="1"/>
    </xf>
    <xf numFmtId="0" fontId="19" fillId="4" borderId="2" xfId="0" applyFont="1" applyFill="1" applyBorder="1" applyAlignment="1">
      <alignment vertical="center" wrapText="1"/>
    </xf>
    <xf numFmtId="0" fontId="3" fillId="4" borderId="2" xfId="0" applyFont="1" applyFill="1" applyBorder="1" applyAlignment="1">
      <alignment vertical="center" wrapText="1"/>
    </xf>
    <xf numFmtId="3" fontId="4" fillId="6" borderId="17" xfId="0" applyNumberFormat="1" applyFont="1" applyFill="1" applyBorder="1" applyAlignment="1">
      <alignment vertical="center" wrapText="1"/>
    </xf>
    <xf numFmtId="0" fontId="3" fillId="13" borderId="2" xfId="0" applyFont="1" applyFill="1" applyBorder="1" applyAlignment="1">
      <alignment vertical="center" wrapText="1"/>
    </xf>
    <xf numFmtId="0" fontId="3" fillId="4" borderId="5"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13" borderId="5" xfId="0" applyFont="1" applyFill="1" applyBorder="1" applyAlignment="1">
      <alignment horizontal="left" vertical="center" wrapText="1"/>
    </xf>
    <xf numFmtId="0" fontId="3" fillId="13" borderId="7" xfId="0" applyFont="1" applyFill="1" applyBorder="1" applyAlignment="1">
      <alignment horizontal="left" vertical="center" wrapText="1"/>
    </xf>
    <xf numFmtId="0" fontId="3" fillId="13" borderId="6" xfId="0" applyFont="1" applyFill="1" applyBorder="1" applyAlignment="1">
      <alignment horizontal="left" vertical="center" wrapText="1"/>
    </xf>
    <xf numFmtId="0" fontId="0" fillId="6" borderId="17" xfId="0" applyFill="1" applyBorder="1" applyAlignment="1">
      <alignment vertical="center" wrapText="1"/>
    </xf>
    <xf numFmtId="3" fontId="0" fillId="0" borderId="2" xfId="0" applyNumberFormat="1" applyBorder="1" applyAlignment="1">
      <alignment vertical="center" wrapText="1"/>
    </xf>
    <xf numFmtId="0" fontId="10" fillId="0" borderId="1" xfId="0" applyFont="1" applyBorder="1" applyAlignment="1">
      <alignment vertical="center"/>
    </xf>
    <xf numFmtId="0" fontId="10" fillId="0" borderId="9" xfId="0" applyFont="1" applyBorder="1" applyAlignment="1">
      <alignment vertical="center"/>
    </xf>
    <xf numFmtId="0" fontId="10" fillId="0" borderId="4" xfId="0" applyFont="1" applyBorder="1" applyAlignment="1">
      <alignment vertical="center"/>
    </xf>
    <xf numFmtId="0" fontId="10" fillId="0" borderId="11" xfId="0" applyFont="1" applyBorder="1" applyAlignment="1">
      <alignment vertical="center"/>
    </xf>
    <xf numFmtId="0" fontId="2" fillId="12" borderId="2" xfId="0" applyFont="1" applyFill="1" applyBorder="1" applyAlignment="1">
      <alignment horizontal="left" vertic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0" fillId="0" borderId="2" xfId="0" applyBorder="1" applyAlignment="1">
      <alignment horizontal="center"/>
    </xf>
    <xf numFmtId="0" fontId="0" fillId="0" borderId="0" xfId="0" applyAlignment="1">
      <alignment vertical="center" wrapText="1"/>
    </xf>
    <xf numFmtId="0" fontId="0" fillId="7" borderId="11" xfId="0" applyFill="1" applyBorder="1" applyAlignment="1">
      <alignment horizontal="center" vertical="center" wrapText="1"/>
    </xf>
    <xf numFmtId="0" fontId="0" fillId="7" borderId="8" xfId="0" applyFill="1" applyBorder="1" applyAlignment="1">
      <alignment horizontal="center" vertical="center" wrapText="1"/>
    </xf>
    <xf numFmtId="0" fontId="0" fillId="7" borderId="2" xfId="0" applyFill="1" applyBorder="1" applyAlignment="1">
      <alignment horizontal="center" vertical="center" wrapText="1"/>
    </xf>
    <xf numFmtId="0" fontId="0" fillId="7" borderId="9" xfId="0" applyFill="1" applyBorder="1" applyAlignment="1">
      <alignment horizontal="center" vertical="center" wrapText="1"/>
    </xf>
    <xf numFmtId="0" fontId="0" fillId="0" borderId="0" xfId="0"/>
    <xf numFmtId="0" fontId="0" fillId="7" borderId="11" xfId="0" applyFill="1" applyBorder="1" applyAlignment="1">
      <alignment vertical="center" wrapText="1"/>
    </xf>
    <xf numFmtId="0" fontId="0" fillId="7" borderId="2" xfId="0" applyFill="1" applyBorder="1" applyAlignment="1">
      <alignment vertical="center" wrapText="1"/>
    </xf>
    <xf numFmtId="0" fontId="10" fillId="4" borderId="2" xfId="0" applyFont="1" applyFill="1" applyBorder="1" applyAlignment="1">
      <alignment horizontal="left" vertical="center" wrapText="1" indent="2"/>
    </xf>
    <xf numFmtId="0" fontId="35" fillId="0" borderId="2" xfId="0" applyFont="1" applyBorder="1" applyAlignment="1">
      <alignment vertical="center" wrapText="1"/>
    </xf>
    <xf numFmtId="0" fontId="0" fillId="0" borderId="2" xfId="0" applyBorder="1" applyAlignment="1">
      <alignment vertical="center" wrapText="1"/>
    </xf>
    <xf numFmtId="0" fontId="18" fillId="7" borderId="8" xfId="0" applyFont="1" applyFill="1" applyBorder="1" applyAlignment="1">
      <alignment horizontal="center" vertical="top" wrapText="1"/>
    </xf>
    <xf numFmtId="0" fontId="18" fillId="7" borderId="11" xfId="0" applyFont="1" applyFill="1" applyBorder="1" applyAlignment="1">
      <alignment horizontal="center" vertical="top" wrapText="1"/>
    </xf>
    <xf numFmtId="0" fontId="18" fillId="7" borderId="10" xfId="0" applyFont="1" applyFill="1" applyBorder="1" applyAlignment="1">
      <alignment horizontal="center" vertical="top" wrapText="1"/>
    </xf>
    <xf numFmtId="0" fontId="18" fillId="7" borderId="16" xfId="0" applyFont="1" applyFill="1" applyBorder="1" applyAlignment="1">
      <alignment horizontal="center" vertical="top" wrapText="1"/>
    </xf>
    <xf numFmtId="0" fontId="18" fillId="7" borderId="15" xfId="0" applyFont="1" applyFill="1" applyBorder="1" applyAlignment="1">
      <alignment horizontal="center" vertical="top" wrapText="1"/>
    </xf>
    <xf numFmtId="0" fontId="18" fillId="7" borderId="9" xfId="0" applyFont="1" applyFill="1" applyBorder="1" applyAlignment="1">
      <alignment horizontal="center" vertical="top"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9" fontId="13" fillId="0" borderId="2" xfId="0" applyNumberFormat="1" applyFont="1" applyBorder="1" applyAlignment="1">
      <alignment horizontal="center" vertical="center" wrapText="1"/>
    </xf>
    <xf numFmtId="0" fontId="2" fillId="0" borderId="7" xfId="0" applyFont="1" applyBorder="1" applyAlignment="1">
      <alignment horizontal="center" vertical="center" wrapText="1"/>
    </xf>
    <xf numFmtId="14" fontId="0" fillId="0" borderId="3" xfId="0" applyNumberFormat="1" applyBorder="1" applyAlignment="1">
      <alignment horizontal="left"/>
    </xf>
    <xf numFmtId="0" fontId="4" fillId="0" borderId="2" xfId="0" applyFont="1"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4" fillId="0" borderId="2" xfId="0" applyFont="1" applyBorder="1" applyAlignment="1">
      <alignment vertical="center" wrapText="1"/>
    </xf>
    <xf numFmtId="0" fontId="2" fillId="0" borderId="5" xfId="0" applyFont="1" applyBorder="1" applyAlignment="1">
      <alignment horizontal="left" vertical="center" wrapText="1" indent="7"/>
    </xf>
    <xf numFmtId="0" fontId="2" fillId="0" borderId="6" xfId="0" applyFont="1" applyBorder="1" applyAlignment="1">
      <alignment horizontal="left" vertical="center" wrapText="1" indent="7"/>
    </xf>
    <xf numFmtId="0" fontId="4" fillId="0" borderId="2" xfId="0" applyFont="1" applyBorder="1" applyAlignment="1">
      <alignment horizontal="center"/>
    </xf>
    <xf numFmtId="0" fontId="4" fillId="0" borderId="5" xfId="0" applyFont="1" applyBorder="1" applyAlignment="1">
      <alignment horizontal="center"/>
    </xf>
    <xf numFmtId="0" fontId="4" fillId="0" borderId="7" xfId="0" applyFont="1" applyBorder="1" applyAlignment="1">
      <alignment horizontal="center"/>
    </xf>
    <xf numFmtId="0" fontId="4" fillId="0" borderId="6" xfId="0" applyFont="1" applyBorder="1" applyAlignment="1">
      <alignment horizontal="center"/>
    </xf>
    <xf numFmtId="0" fontId="4" fillId="0" borderId="8" xfId="0" applyFont="1" applyBorder="1" applyAlignment="1">
      <alignment horizontal="center"/>
    </xf>
    <xf numFmtId="0" fontId="4" fillId="0" borderId="10" xfId="0" applyFont="1" applyBorder="1" applyAlignment="1">
      <alignment horizontal="center"/>
    </xf>
    <xf numFmtId="0" fontId="4" fillId="0" borderId="2" xfId="0" applyFont="1" applyBorder="1" applyAlignment="1">
      <alignment horizontal="left"/>
    </xf>
    <xf numFmtId="0" fontId="4" fillId="0" borderId="2" xfId="0" applyFont="1" applyBorder="1" applyAlignment="1">
      <alignment horizontal="center" wrapText="1"/>
    </xf>
    <xf numFmtId="0" fontId="13" fillId="0" borderId="2" xfId="0" applyFont="1" applyBorder="1" applyAlignment="1">
      <alignment horizontal="left"/>
    </xf>
    <xf numFmtId="0" fontId="4" fillId="0" borderId="2" xfId="0" applyFont="1" applyBorder="1" applyAlignment="1">
      <alignment horizontal="left" indent="1"/>
    </xf>
    <xf numFmtId="0" fontId="4" fillId="0" borderId="5" xfId="0" applyFont="1" applyBorder="1" applyAlignment="1">
      <alignment horizontal="center" wrapText="1"/>
    </xf>
    <xf numFmtId="0" fontId="4" fillId="0" borderId="7" xfId="0" applyFont="1" applyBorder="1" applyAlignment="1">
      <alignment horizontal="center" wrapText="1"/>
    </xf>
    <xf numFmtId="0" fontId="4" fillId="0" borderId="6" xfId="0" applyFont="1" applyBorder="1" applyAlignment="1">
      <alignment horizontal="center" wrapText="1"/>
    </xf>
    <xf numFmtId="0" fontId="4" fillId="0" borderId="8" xfId="0" applyFont="1" applyBorder="1" applyAlignment="1">
      <alignment horizontal="center" wrapText="1"/>
    </xf>
    <xf numFmtId="0" fontId="4" fillId="0" borderId="8"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4" xfId="0" applyFont="1" applyBorder="1" applyAlignment="1">
      <alignment horizontal="left"/>
    </xf>
    <xf numFmtId="0" fontId="4" fillId="0" borderId="11" xfId="0" applyFont="1" applyBorder="1" applyAlignment="1">
      <alignment horizontal="left"/>
    </xf>
    <xf numFmtId="0" fontId="4"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 xfId="0" applyFont="1" applyBorder="1" applyAlignment="1">
      <alignment horizontal="left" vertical="center" wrapText="1"/>
    </xf>
    <xf numFmtId="0" fontId="4" fillId="0" borderId="2" xfId="0" applyFont="1" applyBorder="1" applyAlignment="1">
      <alignment horizontal="left" vertical="center" wrapText="1" indent="2"/>
    </xf>
    <xf numFmtId="0" fontId="4" fillId="6" borderId="2" xfId="0" applyFont="1" applyFill="1" applyBorder="1" applyAlignment="1">
      <alignment horizontal="left" vertical="center" wrapText="1"/>
    </xf>
    <xf numFmtId="0" fontId="4" fillId="0" borderId="3" xfId="0" applyFont="1" applyBorder="1" applyAlignment="1">
      <alignment horizontal="left"/>
    </xf>
    <xf numFmtId="0" fontId="4" fillId="6" borderId="5" xfId="0" applyFont="1" applyFill="1" applyBorder="1" applyAlignment="1">
      <alignment horizontal="left" vertical="center" wrapText="1"/>
    </xf>
    <xf numFmtId="0" fontId="4" fillId="6" borderId="7" xfId="0" applyFont="1" applyFill="1" applyBorder="1" applyAlignment="1">
      <alignment horizontal="left" vertical="center" wrapText="1"/>
    </xf>
    <xf numFmtId="0" fontId="4" fillId="6" borderId="6" xfId="0" applyFont="1" applyFill="1" applyBorder="1" applyAlignment="1">
      <alignment horizontal="left" vertical="center" wrapText="1"/>
    </xf>
    <xf numFmtId="0" fontId="13" fillId="6" borderId="2" xfId="14" applyFont="1" applyFill="1" applyBorder="1" applyAlignment="1">
      <alignment horizontal="center" vertical="center"/>
    </xf>
    <xf numFmtId="0" fontId="13" fillId="0" borderId="10" xfId="3" applyFont="1" applyBorder="1" applyAlignment="1">
      <alignment horizontal="center" vertical="center" wrapText="1"/>
    </xf>
    <xf numFmtId="0" fontId="13" fillId="0" borderId="14" xfId="3" applyFont="1" applyBorder="1" applyAlignment="1">
      <alignment horizontal="center" vertical="center" wrapText="1"/>
    </xf>
    <xf numFmtId="0" fontId="2" fillId="0" borderId="10" xfId="3" applyFont="1" applyBorder="1" applyAlignment="1">
      <alignment horizontal="center" vertical="center" wrapText="1"/>
    </xf>
    <xf numFmtId="0" fontId="2" fillId="0" borderId="14" xfId="3" applyFont="1" applyBorder="1" applyAlignment="1">
      <alignment horizontal="center" vertical="center" wrapText="1"/>
    </xf>
    <xf numFmtId="0" fontId="13" fillId="0" borderId="15" xfId="3" applyFont="1" applyBorder="1" applyAlignment="1">
      <alignment horizontal="center" vertical="center" wrapText="1"/>
    </xf>
    <xf numFmtId="0" fontId="13" fillId="0" borderId="1" xfId="3" applyFont="1" applyBorder="1" applyAlignment="1">
      <alignment horizontal="center" vertical="center" wrapText="1"/>
    </xf>
    <xf numFmtId="0" fontId="13" fillId="0" borderId="5" xfId="3" applyFont="1" applyBorder="1" applyAlignment="1">
      <alignment horizontal="center" vertical="center" wrapText="1"/>
    </xf>
    <xf numFmtId="0" fontId="4" fillId="0" borderId="10" xfId="17" applyFont="1" applyBorder="1" applyAlignment="1">
      <alignment horizontal="center" vertical="center" wrapText="1"/>
    </xf>
    <xf numFmtId="0" fontId="4" fillId="0" borderId="14" xfId="17" applyFont="1" applyBorder="1" applyAlignment="1">
      <alignment horizontal="center" vertical="center" wrapText="1"/>
    </xf>
    <xf numFmtId="0" fontId="4" fillId="0" borderId="15" xfId="17" applyFont="1" applyBorder="1" applyAlignment="1">
      <alignment horizontal="center" vertical="center" wrapText="1"/>
    </xf>
    <xf numFmtId="0" fontId="4" fillId="0" borderId="1" xfId="17" applyFont="1" applyBorder="1" applyAlignment="1">
      <alignment horizontal="center" vertical="center" wrapText="1"/>
    </xf>
    <xf numFmtId="0" fontId="4" fillId="0" borderId="16" xfId="17" applyFont="1" applyBorder="1" applyAlignment="1">
      <alignment horizontal="center" vertical="center" wrapText="1"/>
    </xf>
    <xf numFmtId="0" fontId="4" fillId="0" borderId="4" xfId="17" applyFont="1" applyBorder="1" applyAlignment="1">
      <alignment horizontal="center" vertical="center" wrapText="1"/>
    </xf>
    <xf numFmtId="0" fontId="4" fillId="0" borderId="5" xfId="17" applyFont="1" applyBorder="1" applyAlignment="1">
      <alignment horizontal="center" vertical="center" wrapText="1"/>
    </xf>
    <xf numFmtId="0" fontId="4" fillId="0" borderId="6" xfId="17" applyFont="1" applyBorder="1" applyAlignment="1">
      <alignment horizontal="center" vertical="center" wrapText="1"/>
    </xf>
    <xf numFmtId="0" fontId="13" fillId="17" borderId="5" xfId="0" applyFont="1" applyFill="1" applyBorder="1" applyAlignment="1">
      <alignment horizontal="left" vertical="center" wrapText="1"/>
    </xf>
    <xf numFmtId="0" fontId="13" fillId="17" borderId="7" xfId="0" applyFont="1" applyFill="1" applyBorder="1" applyAlignment="1">
      <alignment horizontal="left" vertical="center" wrapText="1"/>
    </xf>
    <xf numFmtId="0" fontId="13" fillId="17" borderId="6" xfId="0" applyFont="1" applyFill="1" applyBorder="1" applyAlignment="1">
      <alignment horizontal="left" vertical="center" wrapText="1"/>
    </xf>
    <xf numFmtId="0" fontId="2" fillId="6" borderId="5" xfId="0" applyFont="1" applyFill="1" applyBorder="1" applyAlignment="1">
      <alignment horizontal="left" vertical="center" wrapText="1"/>
    </xf>
    <xf numFmtId="0" fontId="2" fillId="6" borderId="7" xfId="0" applyFont="1" applyFill="1" applyBorder="1" applyAlignment="1">
      <alignment horizontal="left" vertical="center" wrapText="1"/>
    </xf>
    <xf numFmtId="0" fontId="2" fillId="6" borderId="6" xfId="0" applyFont="1" applyFill="1" applyBorder="1" applyAlignment="1">
      <alignment horizontal="left" vertical="center" wrapText="1"/>
    </xf>
    <xf numFmtId="0" fontId="32" fillId="0" borderId="8" xfId="12" applyFont="1" applyFill="1" applyBorder="1" applyAlignment="1">
      <alignment horizontal="center" vertical="center" wrapText="1"/>
    </xf>
    <xf numFmtId="0" fontId="32" fillId="0" borderId="9" xfId="12" applyFont="1" applyFill="1" applyBorder="1" applyAlignment="1">
      <alignment horizontal="center" vertical="center" wrapText="1"/>
    </xf>
    <xf numFmtId="0" fontId="32" fillId="0" borderId="11" xfId="12" applyFont="1" applyFill="1" applyBorder="1" applyAlignment="1">
      <alignment horizontal="center" vertical="center" wrapText="1"/>
    </xf>
  </cellXfs>
  <cellStyles count="22">
    <cellStyle name="=C:\WINNT35\SYSTEM32\COMMAND.COM" xfId="3" xr:uid="{5FCB891F-7A59-4087-A096-A1408BB47378}"/>
    <cellStyle name="greyed" xfId="13" xr:uid="{317F9FC9-2D8A-49E3-AC03-D19FF78A1B61}"/>
    <cellStyle name="Heading 1 2" xfId="11" xr:uid="{4E16C52F-4302-4397-AE0F-A6B7911182AC}"/>
    <cellStyle name="Heading 2 2" xfId="4" xr:uid="{88D6331C-BEB8-4998-815F-D080E5DECDC5}"/>
    <cellStyle name="HeadingTable" xfId="12" xr:uid="{756705C2-C513-4327-B030-0AAADF40D2C2}"/>
    <cellStyle name="Hyperkobling" xfId="16" builtinId="8"/>
    <cellStyle name="Komma" xfId="1" builtinId="3"/>
    <cellStyle name="Merknad 2 2" xfId="9" xr:uid="{A83527CC-F219-4B7D-A0D2-86009BBABC29}"/>
    <cellStyle name="Normal" xfId="0" builtinId="0"/>
    <cellStyle name="Normal 11" xfId="10" xr:uid="{CCACB2AE-E55D-44F3-86EC-08DCA75CE7DB}"/>
    <cellStyle name="Normal 2" xfId="5" xr:uid="{A5A39A44-6380-4474-A319-6CBEC7287364}"/>
    <cellStyle name="Normal 2 2 2" xfId="7" xr:uid="{55368DF5-54D1-4D48-B09C-7B427BDF212B}"/>
    <cellStyle name="Normal 2 5 2 2 2" xfId="18" xr:uid="{DF0A80B5-8608-4BEA-A9E2-7975D20399AA}"/>
    <cellStyle name="Normal 3" xfId="19" xr:uid="{407BFB54-6F0A-42BE-92F3-C0F5F4B15BB6}"/>
    <cellStyle name="Normal 3 5" xfId="8" xr:uid="{C5DD9DBC-7261-45F8-95C0-16D86677B9FC}"/>
    <cellStyle name="Normal 4" xfId="14" xr:uid="{F21AE0A6-567F-4C7C-B6D7-5D9319FCFC72}"/>
    <cellStyle name="Normal_20 OPR" xfId="17" xr:uid="{17E0FDCE-5746-4C42-B571-8FC18C7919FD}"/>
    <cellStyle name="optionalExposure" xfId="6" xr:uid="{42E195DC-E1BA-400F-ACC6-74DDC716D251}"/>
    <cellStyle name="optionalExposure 2" xfId="20" xr:uid="{AB1B459D-847A-4474-85FD-42FF3166AAEA}"/>
    <cellStyle name="Prosent" xfId="2" builtinId="5"/>
    <cellStyle name="Prosent 2" xfId="21" xr:uid="{51A25C70-0255-4063-A41B-91A18F81039F}"/>
    <cellStyle name="Standard 3" xfId="15" xr:uid="{0460DECE-9B25-4D3E-AF4F-D4A5479B046D}"/>
  </cellStyles>
  <dxfs count="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2D4B"/>
      <color rgb="FF44546A"/>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2.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externalLink" Target="externalLinks/externalLink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612321</xdr:colOff>
      <xdr:row>1</xdr:row>
      <xdr:rowOff>40816</xdr:rowOff>
    </xdr:from>
    <xdr:to>
      <xdr:col>1</xdr:col>
      <xdr:colOff>1107621</xdr:colOff>
      <xdr:row>2</xdr:row>
      <xdr:rowOff>74200</xdr:rowOff>
    </xdr:to>
    <xdr:grpSp>
      <xdr:nvGrpSpPr>
        <xdr:cNvPr id="6" name="Gruppe 5">
          <a:extLst>
            <a:ext uri="{FF2B5EF4-FFF2-40B4-BE49-F238E27FC236}">
              <a16:creationId xmlns:a16="http://schemas.microsoft.com/office/drawing/2014/main" id="{DCBE606A-D198-6CE7-F03B-633DBEE966D5}"/>
            </a:ext>
          </a:extLst>
        </xdr:cNvPr>
        <xdr:cNvGrpSpPr>
          <a:grpSpLocks/>
        </xdr:cNvGrpSpPr>
      </xdr:nvGrpSpPr>
      <xdr:grpSpPr bwMode="auto">
        <a:xfrm flipV="1">
          <a:off x="802821" y="231316"/>
          <a:ext cx="495300" cy="438197"/>
          <a:chOff x="8754" y="12120"/>
          <a:chExt cx="2880" cy="2684"/>
        </a:xfrm>
      </xdr:grpSpPr>
      <xdr:sp macro="" textlink="">
        <xdr:nvSpPr>
          <xdr:cNvPr id="7" name="Rectangle 447">
            <a:extLst>
              <a:ext uri="{FF2B5EF4-FFF2-40B4-BE49-F238E27FC236}">
                <a16:creationId xmlns:a16="http://schemas.microsoft.com/office/drawing/2014/main" id="{B6849050-895C-AA14-131B-258BB0069F04}"/>
              </a:ext>
            </a:extLst>
          </xdr:cNvPr>
          <xdr:cNvSpPr>
            <a:spLocks noChangeArrowheads="1"/>
          </xdr:cNvSpPr>
        </xdr:nvSpPr>
        <xdr:spPr bwMode="auto">
          <a:xfrm flipH="1">
            <a:off x="10194" y="12120"/>
            <a:ext cx="1440" cy="1265"/>
          </a:xfrm>
          <a:prstGeom prst="rect">
            <a:avLst/>
          </a:prstGeom>
          <a:solidFill>
            <a:schemeClr val="bg1">
              <a:lumMod val="75000"/>
              <a:alpha val="50000"/>
            </a:schemeClr>
          </a:solidFill>
          <a:ln w="12700">
            <a:solidFill>
              <a:srgbClr val="FFFFFF"/>
            </a:solidFill>
            <a:miter lim="800000"/>
            <a:headEnd/>
            <a:tailEnd/>
          </a:ln>
          <a:extLst>
            <a:ext uri="{AF507438-7753-43E0-B8FC-AC1667EBCBE1}">
              <a14:hiddenEffects xmlns:a14="http://schemas.microsoft.com/office/drawing/2010/main">
                <a:effectLst>
                  <a:outerShdw dist="53882" dir="2700000" algn="ctr" rotWithShape="0">
                    <a:srgbClr val="D8D8D8"/>
                  </a:outerShdw>
                </a:effectLst>
              </a14:hiddenEffects>
            </a:ext>
          </a:extLst>
        </xdr:spPr>
        <xdr:txBody>
          <a:bodyPr rot="0" vert="horz" wrap="square" lIns="91440" tIns="45720" rIns="91440" bIns="45720" anchor="ctr" anchorCtr="0" upright="1">
            <a:noAutofit/>
          </a:bodyPr>
          <a:lstStyle/>
          <a:p>
            <a:endParaRPr lang="nb-NO"/>
          </a:p>
        </xdr:txBody>
      </xdr:sp>
      <xdr:sp macro="" textlink="">
        <xdr:nvSpPr>
          <xdr:cNvPr id="8" name="Rectangle 448">
            <a:extLst>
              <a:ext uri="{FF2B5EF4-FFF2-40B4-BE49-F238E27FC236}">
                <a16:creationId xmlns:a16="http://schemas.microsoft.com/office/drawing/2014/main" id="{DD555210-2410-C5BE-C501-A72226C567CE}"/>
              </a:ext>
            </a:extLst>
          </xdr:cNvPr>
          <xdr:cNvSpPr>
            <a:spLocks noChangeArrowheads="1"/>
          </xdr:cNvSpPr>
        </xdr:nvSpPr>
        <xdr:spPr bwMode="auto">
          <a:xfrm flipH="1">
            <a:off x="10194" y="13364"/>
            <a:ext cx="1440" cy="1440"/>
          </a:xfrm>
          <a:prstGeom prst="rect">
            <a:avLst/>
          </a:prstGeom>
          <a:solidFill>
            <a:schemeClr val="accent1">
              <a:lumMod val="50000"/>
            </a:schemeClr>
          </a:solidFill>
          <a:ln w="12700">
            <a:solidFill>
              <a:srgbClr val="FFFFFF"/>
            </a:solidFill>
            <a:miter lim="800000"/>
            <a:headEnd/>
            <a:tailEnd/>
          </a:ln>
          <a:extLst>
            <a:ext uri="{AF507438-7753-43E0-B8FC-AC1667EBCBE1}">
              <a14:hiddenEffects xmlns:a14="http://schemas.microsoft.com/office/drawing/2010/main">
                <a:effectLst>
                  <a:outerShdw dist="53882" dir="2700000" algn="ctr" rotWithShape="0">
                    <a:srgbClr val="D8D8D8"/>
                  </a:outerShdw>
                </a:effectLst>
              </a14:hiddenEffects>
            </a:ext>
          </a:extLst>
        </xdr:spPr>
        <xdr:txBody>
          <a:bodyPr rot="0" vert="horz" wrap="square" lIns="91440" tIns="45720" rIns="91440" bIns="45720" anchor="ctr" anchorCtr="0" upright="1">
            <a:noAutofit/>
          </a:bodyPr>
          <a:lstStyle/>
          <a:p>
            <a:endParaRPr lang="nb-NO"/>
          </a:p>
        </xdr:txBody>
      </xdr:sp>
      <xdr:sp macro="" textlink="">
        <xdr:nvSpPr>
          <xdr:cNvPr id="9" name="Rectangle 449">
            <a:extLst>
              <a:ext uri="{FF2B5EF4-FFF2-40B4-BE49-F238E27FC236}">
                <a16:creationId xmlns:a16="http://schemas.microsoft.com/office/drawing/2014/main" id="{A8BA8ACD-88D5-BF1B-CBED-5DCCAF056898}"/>
              </a:ext>
            </a:extLst>
          </xdr:cNvPr>
          <xdr:cNvSpPr>
            <a:spLocks noChangeArrowheads="1"/>
          </xdr:cNvSpPr>
        </xdr:nvSpPr>
        <xdr:spPr bwMode="auto">
          <a:xfrm flipH="1">
            <a:off x="8754" y="13364"/>
            <a:ext cx="1440" cy="1440"/>
          </a:xfrm>
          <a:prstGeom prst="rect">
            <a:avLst/>
          </a:prstGeom>
          <a:solidFill>
            <a:srgbClr val="FFC000">
              <a:alpha val="50000"/>
            </a:srgbClr>
          </a:solidFill>
          <a:ln w="12700">
            <a:solidFill>
              <a:srgbClr val="FFFFFF"/>
            </a:solidFill>
            <a:miter lim="800000"/>
            <a:headEnd/>
            <a:tailEnd/>
          </a:ln>
          <a:extLst>
            <a:ext uri="{AF507438-7753-43E0-B8FC-AC1667EBCBE1}">
              <a14:hiddenEffects xmlns:a14="http://schemas.microsoft.com/office/drawing/2010/main">
                <a:effectLst>
                  <a:outerShdw dist="53882" dir="2700000" algn="ctr" rotWithShape="0">
                    <a:srgbClr val="D8D8D8"/>
                  </a:outerShdw>
                </a:effectLst>
              </a14:hiddenEffects>
            </a:ext>
          </a:extLst>
        </xdr:spPr>
        <xdr:txBody>
          <a:bodyPr rot="0" vert="horz" wrap="square" lIns="91440" tIns="45720" rIns="91440" bIns="45720" anchor="ctr" anchorCtr="0" upright="1">
            <a:noAutofit/>
          </a:bodyPr>
          <a:lstStyle/>
          <a:p>
            <a:endParaRPr lang="nb-NO"/>
          </a:p>
        </xdr:txBody>
      </xdr:sp>
    </xdr:grp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M:\Risikostyring%20og%20compliance\01%20Strategi%20og%20planer\Controller%20risiko\CRDIV\Pilar%203\2022\Pilar%203%20-%2031.12.22%20-%20Martin.xlsx" TargetMode="External"/><Relationship Id="rId1" Type="http://schemas.openxmlformats.org/officeDocument/2006/relationships/externalLinkPath" Target="/Risikostyring%20og%20compliance/01%20Strategi%20og%20planer/Controller%20risiko/CRDIV/Pilar%203/2022/Pilar%203%20-%2031.12.22%20-%20Martin.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M:\Risikostyring%20og%20compliance\01%20Strategi%20og%20planer\Controller%20risiko\CRDIV\Pilar%203\2023\Pilar%203%20-%2031.12.22%20-%20KM1%20ua.xlsx" TargetMode="External"/><Relationship Id="rId1" Type="http://schemas.openxmlformats.org/officeDocument/2006/relationships/externalLinkPath" Target="Pilar%203%20-%2031.12.22%20-%20KM1%20ua.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M:\Risikostyring%20og%20compliance\01%20Strategi%20og%20planer\Controller%20risiko\CRDIV\Pilar%203\2022\Pilar%203%20-%20Vedlegg%2031.12.22.xlsx" TargetMode="External"/><Relationship Id="rId1" Type="http://schemas.openxmlformats.org/officeDocument/2006/relationships/externalLinkPath" Target="/Risikostyring%20og%20compliance/01%20Strategi%20og%20planer/Controller%20risiko/CRDIV/Pilar%203/2022/Pilar%203%20-%20Vedlegg%2031.12.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KM1"/>
      <sheetName val="EU CCyB1"/>
      <sheetName val="EU CCyB2"/>
      <sheetName val="EU CC1"/>
      <sheetName val="EU CC2"/>
      <sheetName val="EU LR1-LRSum"/>
      <sheetName val="EU LR2-LRCom"/>
      <sheetName val="EU LR3-LRSpl"/>
      <sheetName val="EU OV1"/>
      <sheetName val="EU LI1"/>
      <sheetName val="EU LI2"/>
      <sheetName val="EU CR3"/>
      <sheetName val="EU CR4"/>
      <sheetName val="EU CR5"/>
      <sheetName val="EU INS1"/>
      <sheetName val="EU CCR1"/>
      <sheetName val="EU CCR2"/>
      <sheetName val="EU CCR3"/>
      <sheetName val="EU IRRBB1"/>
    </sheetNames>
    <sheetDataSet>
      <sheetData sheetId="0">
        <row r="11">
          <cell r="C11">
            <v>19086996463.849998</v>
          </cell>
        </row>
        <row r="13">
          <cell r="C13">
            <v>0.2011</v>
          </cell>
        </row>
        <row r="19">
          <cell r="G19">
            <v>7.8E-2</v>
          </cell>
        </row>
        <row r="20">
          <cell r="C20">
            <v>9.8000000000000004E-2</v>
          </cell>
        </row>
        <row r="44">
          <cell r="G44">
            <v>170745223.5</v>
          </cell>
        </row>
      </sheetData>
      <sheetData sheetId="1"/>
      <sheetData sheetId="2"/>
      <sheetData sheetId="3">
        <row r="46">
          <cell r="H46">
            <v>-58234330</v>
          </cell>
        </row>
        <row r="71">
          <cell r="F71">
            <v>400000000</v>
          </cell>
        </row>
        <row r="97">
          <cell r="F97">
            <v>477174911.60000002</v>
          </cell>
        </row>
        <row r="99">
          <cell r="F99">
            <v>572609893.91999996</v>
          </cell>
        </row>
        <row r="101">
          <cell r="F101">
            <v>6.3E-2</v>
          </cell>
        </row>
      </sheetData>
      <sheetData sheetId="4"/>
      <sheetData sheetId="5">
        <row r="12">
          <cell r="E12">
            <v>34018524.390000001</v>
          </cell>
          <cell r="F12">
            <v>28592313.879999999</v>
          </cell>
        </row>
        <row r="14">
          <cell r="E14">
            <v>0</v>
          </cell>
          <cell r="F14">
            <v>498952922.37</v>
          </cell>
          <cell r="G14">
            <v>901940844.13</v>
          </cell>
          <cell r="H14">
            <v>6836194.71</v>
          </cell>
        </row>
        <row r="19">
          <cell r="C19">
            <v>45184929055.209999</v>
          </cell>
        </row>
      </sheetData>
      <sheetData sheetId="6">
        <row r="53">
          <cell r="C53">
            <v>4187489069.5500002</v>
          </cell>
        </row>
      </sheetData>
      <sheetData sheetId="7"/>
      <sheetData sheetId="8">
        <row r="7">
          <cell r="G7">
            <v>17648661394.599998</v>
          </cell>
        </row>
        <row r="14">
          <cell r="C14">
            <v>14354770.220000001</v>
          </cell>
        </row>
        <row r="35">
          <cell r="C35">
            <v>1411298125</v>
          </cell>
        </row>
        <row r="38">
          <cell r="C38">
            <v>572060325.14999998</v>
          </cell>
        </row>
      </sheetData>
      <sheetData sheetId="9"/>
      <sheetData sheetId="10">
        <row r="10">
          <cell r="C10">
            <v>4305482494.79</v>
          </cell>
          <cell r="I10">
            <v>1407729961.2</v>
          </cell>
        </row>
        <row r="12">
          <cell r="I12">
            <v>62610838.270000003</v>
          </cell>
        </row>
      </sheetData>
      <sheetData sheetId="11"/>
      <sheetData sheetId="12">
        <row r="8">
          <cell r="J8">
            <v>6698.02</v>
          </cell>
          <cell r="K8">
            <v>16644.810000000001</v>
          </cell>
        </row>
        <row r="9">
          <cell r="J9">
            <v>6012516.5999999996</v>
          </cell>
        </row>
        <row r="12">
          <cell r="J12">
            <v>62670643.020000003</v>
          </cell>
          <cell r="K12">
            <v>233005.4</v>
          </cell>
        </row>
        <row r="13">
          <cell r="J13">
            <v>64486303.979999997</v>
          </cell>
          <cell r="K13">
            <v>1898735.26</v>
          </cell>
        </row>
        <row r="14">
          <cell r="J14">
            <v>2850804297.5500002</v>
          </cell>
          <cell r="K14">
            <v>75123854.609999999</v>
          </cell>
        </row>
        <row r="15">
          <cell r="J15">
            <v>12370498935.17</v>
          </cell>
          <cell r="K15">
            <v>461754267.12</v>
          </cell>
        </row>
        <row r="16">
          <cell r="C16">
            <v>128566789.48999999</v>
          </cell>
          <cell r="J16">
            <v>151535001.53</v>
          </cell>
          <cell r="K16">
            <v>130463.82</v>
          </cell>
        </row>
        <row r="17">
          <cell r="J17">
            <v>162204887.44999999</v>
          </cell>
          <cell r="K17">
            <v>1688913.86</v>
          </cell>
        </row>
        <row r="18">
          <cell r="C18">
            <v>4241147745.3000002</v>
          </cell>
          <cell r="J18">
            <v>424114774.52999997</v>
          </cell>
        </row>
        <row r="21">
          <cell r="J21">
            <v>808534299.27999997</v>
          </cell>
        </row>
        <row r="22">
          <cell r="J22">
            <v>192592382.37</v>
          </cell>
        </row>
      </sheetData>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KM1"/>
      <sheetName val="EU CCyB1"/>
      <sheetName val="EU CCyB2"/>
      <sheetName val="EU CC1"/>
      <sheetName val="EU CC2"/>
      <sheetName val="EU LR1-LRSum"/>
      <sheetName val="EU LR2-LRCom"/>
      <sheetName val="EU LR3-LRSpl"/>
      <sheetName val="EU OV1"/>
      <sheetName val="EU LI1"/>
      <sheetName val="EU LI2"/>
      <sheetName val="EU CR3"/>
      <sheetName val="EU CR4"/>
      <sheetName val="EU CR5"/>
      <sheetName val="EU INS1"/>
      <sheetName val="EU CCR1"/>
      <sheetName val="EU CCR2"/>
      <sheetName val="EU CCR3"/>
      <sheetName val="EU IRRBB1"/>
    </sheetNames>
    <sheetDataSet>
      <sheetData sheetId="0">
        <row r="11">
          <cell r="D11">
            <v>19086996463.849998</v>
          </cell>
        </row>
        <row r="13">
          <cell r="D13">
            <v>0.2011</v>
          </cell>
        </row>
        <row r="20">
          <cell r="D20">
            <v>9.8000000000000004E-2</v>
          </cell>
        </row>
        <row r="44">
          <cell r="N44">
            <v>192.1149685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ntents"/>
      <sheetName val="EU OV1"/>
      <sheetName val="EU KM1"/>
      <sheetName val="EU INS1"/>
      <sheetName val="EU LI1"/>
      <sheetName val="EU LI2"/>
      <sheetName val="EU LI3"/>
      <sheetName val="EU CC1"/>
      <sheetName val="EU CC2"/>
      <sheetName val="EU CCA"/>
      <sheetName val="EU CCyB1"/>
      <sheetName val="EU CCyB2"/>
      <sheetName val="EU LR1-LRSum"/>
      <sheetName val="EU LR2-LRCom"/>
      <sheetName val="EU LR3_LRSpl"/>
      <sheetName val="EU LIQ1"/>
      <sheetName val="EU LIQ2"/>
      <sheetName val="EU CR1"/>
      <sheetName val="EU CR1-A"/>
      <sheetName val="EU CQ1"/>
      <sheetName val="EU CQ3"/>
      <sheetName val="EU CQ5"/>
      <sheetName val="EU CQ7"/>
      <sheetName val="EU CR3"/>
      <sheetName val="EU CR4"/>
      <sheetName val="EU CR5"/>
      <sheetName val="EU CCR1"/>
      <sheetName val="EU CCR2"/>
      <sheetName val="EU CCR3"/>
      <sheetName val="EU CCR5"/>
      <sheetName val="EU CCR6"/>
      <sheetName val="EU CCR8"/>
      <sheetName val="EU-SEC1"/>
      <sheetName val="EU-SEC2"/>
      <sheetName val="EU-SEC3"/>
      <sheetName val="EU-SEC4"/>
      <sheetName val="EU-SEC5"/>
      <sheetName val="EU REM1"/>
      <sheetName val="EU REM2"/>
      <sheetName val="EU REM4"/>
      <sheetName val="EU REM5"/>
      <sheetName val="EU AE1"/>
      <sheetName val="EU AE2"/>
      <sheetName val="EU AE3"/>
      <sheetName val="EU IRRBB1"/>
      <sheetName val="EU KM2"/>
      <sheetName val="EU TLAC1"/>
      <sheetName val="EU TLAC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eba.europa.eu/regulation-and-policy/transparency-and-pillar-3/its-of-institutions-public-disclosures-of-the-information-referred-to-in-titles-ii-and-iii-of-part-eight-of-regulation-eu-no-575-2013" TargetMode="External"/><Relationship Id="rId2" Type="http://schemas.openxmlformats.org/officeDocument/2006/relationships/hyperlink" Target="https://www.eba.europa.eu/regulation-and-policy/transparency-and-pillar-3/implementing-technical-standards-disclosure-and-reporting-mrel-and-tlac-0" TargetMode="External"/><Relationship Id="rId1" Type="http://schemas.openxmlformats.org/officeDocument/2006/relationships/hyperlink" Target="https://www.eba.europa.eu/regulation-and-policy/transparency-and-pillar-3/implementing-technical-standards-disclosure-information-exposures-interest-rate-risk-positions-not"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827BA-8753-4C39-B3C5-21E88FB271AA}">
  <sheetPr>
    <tabColor rgb="FF002D4B"/>
    <outlinePr summaryBelow="0" summaryRight="0" showOutlineSymbols="0"/>
    <pageSetUpPr autoPageBreaks="0" fitToPage="1"/>
  </sheetPr>
  <dimension ref="B2:G79"/>
  <sheetViews>
    <sheetView showGridLines="0" showRowColHeaders="0" tabSelected="1" showOutlineSymbols="0" zoomScale="80" zoomScaleNormal="80" workbookViewId="0">
      <pane ySplit="4" topLeftCell="A5" activePane="bottomLeft" state="frozen"/>
      <selection activeCell="E63" sqref="E63"/>
      <selection pane="bottomLeft"/>
    </sheetView>
  </sheetViews>
  <sheetFormatPr baseColWidth="10" defaultRowHeight="15" x14ac:dyDescent="0.25"/>
  <cols>
    <col min="1" max="1" width="2.85546875" customWidth="1"/>
    <col min="2" max="2" width="19.140625" customWidth="1"/>
    <col min="3" max="3" width="95.42578125" style="6" customWidth="1"/>
    <col min="4" max="4" width="16" style="6" customWidth="1"/>
    <col min="5" max="5" width="55" customWidth="1"/>
    <col min="6" max="6" width="18.28515625" customWidth="1"/>
    <col min="7" max="7" width="17.7109375" customWidth="1"/>
  </cols>
  <sheetData>
    <row r="2" spans="2:7" ht="31.5" x14ac:dyDescent="0.5">
      <c r="C2" s="526" t="s">
        <v>1288</v>
      </c>
      <c r="D2" s="526"/>
      <c r="E2" s="526"/>
      <c r="F2" s="526"/>
      <c r="G2" s="526"/>
    </row>
    <row r="4" spans="2:7" ht="21" x14ac:dyDescent="0.35">
      <c r="B4" s="483" t="s">
        <v>298</v>
      </c>
      <c r="C4" s="484" t="s">
        <v>1277</v>
      </c>
      <c r="D4" s="484" t="s">
        <v>1276</v>
      </c>
      <c r="E4" s="483" t="s">
        <v>1278</v>
      </c>
      <c r="F4" s="485" t="s">
        <v>1279</v>
      </c>
      <c r="G4" s="483" t="s">
        <v>1319</v>
      </c>
    </row>
    <row r="5" spans="2:7" x14ac:dyDescent="0.25">
      <c r="C5" s="210"/>
      <c r="D5" s="210"/>
      <c r="E5" s="211"/>
      <c r="F5" s="212"/>
      <c r="G5" s="211"/>
    </row>
    <row r="6" spans="2:7" x14ac:dyDescent="0.25">
      <c r="B6" s="486"/>
      <c r="C6" s="486" t="s">
        <v>1342</v>
      </c>
      <c r="D6" s="486" t="s">
        <v>0</v>
      </c>
      <c r="E6" s="487"/>
      <c r="F6" s="488"/>
      <c r="G6" s="488"/>
    </row>
    <row r="7" spans="2:7" x14ac:dyDescent="0.25">
      <c r="B7" s="255" t="s">
        <v>954</v>
      </c>
      <c r="C7" s="391" t="s">
        <v>967</v>
      </c>
      <c r="D7" s="6" t="s">
        <v>955</v>
      </c>
      <c r="E7" t="s">
        <v>155</v>
      </c>
      <c r="F7" s="233" t="s">
        <v>953</v>
      </c>
      <c r="G7" s="385">
        <v>44926</v>
      </c>
    </row>
    <row r="8" spans="2:7" x14ac:dyDescent="0.25">
      <c r="B8" s="519" t="s">
        <v>956</v>
      </c>
      <c r="C8" s="520" t="s">
        <v>968</v>
      </c>
      <c r="D8" s="521" t="s">
        <v>955</v>
      </c>
      <c r="E8" s="521" t="s">
        <v>154</v>
      </c>
      <c r="F8" s="522" t="s">
        <v>1327</v>
      </c>
      <c r="G8" s="523">
        <v>45016</v>
      </c>
    </row>
    <row r="9" spans="2:7" x14ac:dyDescent="0.25">
      <c r="B9" s="255" t="s">
        <v>957</v>
      </c>
      <c r="C9" s="391" t="s">
        <v>969</v>
      </c>
      <c r="D9" s="6" t="s">
        <v>955</v>
      </c>
      <c r="E9" t="s">
        <v>156</v>
      </c>
      <c r="F9" s="233" t="s">
        <v>953</v>
      </c>
      <c r="G9" s="379">
        <f>G7</f>
        <v>44926</v>
      </c>
    </row>
    <row r="10" spans="2:7" x14ac:dyDescent="0.25">
      <c r="B10" s="489"/>
      <c r="C10" s="486" t="s">
        <v>1328</v>
      </c>
      <c r="D10" s="486" t="s">
        <v>157</v>
      </c>
      <c r="E10" s="488"/>
      <c r="F10" s="490"/>
      <c r="G10" s="491"/>
    </row>
    <row r="11" spans="2:7" ht="30" x14ac:dyDescent="0.25">
      <c r="B11" s="255" t="s">
        <v>958</v>
      </c>
      <c r="C11" s="391" t="s">
        <v>992</v>
      </c>
      <c r="D11" s="6" t="s">
        <v>955</v>
      </c>
      <c r="E11" t="s">
        <v>158</v>
      </c>
      <c r="F11" s="233" t="s">
        <v>953</v>
      </c>
      <c r="G11" s="379">
        <f>G7</f>
        <v>44926</v>
      </c>
    </row>
    <row r="12" spans="2:7" ht="30" x14ac:dyDescent="0.25">
      <c r="B12" s="255" t="s">
        <v>959</v>
      </c>
      <c r="C12" s="391" t="s">
        <v>993</v>
      </c>
      <c r="D12" s="6" t="s">
        <v>955</v>
      </c>
      <c r="E12" t="s">
        <v>160</v>
      </c>
      <c r="F12" s="233" t="s">
        <v>953</v>
      </c>
      <c r="G12" s="379">
        <f>G7</f>
        <v>44926</v>
      </c>
    </row>
    <row r="13" spans="2:7" x14ac:dyDescent="0.25">
      <c r="B13" s="255" t="s">
        <v>960</v>
      </c>
      <c r="C13" s="391" t="s">
        <v>994</v>
      </c>
      <c r="D13" s="6" t="s">
        <v>955</v>
      </c>
      <c r="E13" t="s">
        <v>159</v>
      </c>
      <c r="F13" s="233" t="s">
        <v>953</v>
      </c>
      <c r="G13" s="379">
        <f>G7</f>
        <v>44926</v>
      </c>
    </row>
    <row r="14" spans="2:7" x14ac:dyDescent="0.25">
      <c r="B14" s="489"/>
      <c r="C14" s="486" t="s">
        <v>1329</v>
      </c>
      <c r="D14" s="486" t="s">
        <v>161</v>
      </c>
      <c r="E14" s="488"/>
      <c r="F14" s="490"/>
      <c r="G14" s="491"/>
    </row>
    <row r="15" spans="2:7" x14ac:dyDescent="0.25">
      <c r="B15" s="255" t="s">
        <v>961</v>
      </c>
      <c r="C15" s="391" t="s">
        <v>995</v>
      </c>
      <c r="D15" s="6" t="s">
        <v>955</v>
      </c>
      <c r="E15" t="s">
        <v>164</v>
      </c>
      <c r="F15" s="233" t="s">
        <v>953</v>
      </c>
      <c r="G15" s="379">
        <f>G7</f>
        <v>44926</v>
      </c>
    </row>
    <row r="16" spans="2:7" x14ac:dyDescent="0.25">
      <c r="B16" s="255" t="s">
        <v>962</v>
      </c>
      <c r="C16" s="391" t="s">
        <v>1046</v>
      </c>
      <c r="D16" s="6" t="s">
        <v>955</v>
      </c>
      <c r="E16" t="s">
        <v>165</v>
      </c>
      <c r="F16" s="233" t="s">
        <v>953</v>
      </c>
      <c r="G16" s="379">
        <f>G7</f>
        <v>44926</v>
      </c>
    </row>
    <row r="17" spans="2:7" x14ac:dyDescent="0.25">
      <c r="B17" s="519" t="s">
        <v>963</v>
      </c>
      <c r="C17" s="520" t="s">
        <v>996</v>
      </c>
      <c r="D17" s="521" t="s">
        <v>955</v>
      </c>
      <c r="E17" s="524" t="s">
        <v>166</v>
      </c>
      <c r="F17" s="525" t="s">
        <v>1327</v>
      </c>
      <c r="G17" s="523">
        <f>G8</f>
        <v>45016</v>
      </c>
    </row>
    <row r="18" spans="2:7" x14ac:dyDescent="0.25">
      <c r="B18" s="489"/>
      <c r="C18" s="486" t="s">
        <v>1330</v>
      </c>
      <c r="D18" s="487" t="s">
        <v>319</v>
      </c>
      <c r="E18" s="488"/>
      <c r="F18" s="490"/>
      <c r="G18" s="491"/>
    </row>
    <row r="19" spans="2:7" ht="30" customHeight="1" x14ac:dyDescent="0.25">
      <c r="B19" s="255" t="s">
        <v>964</v>
      </c>
      <c r="C19" s="391" t="s">
        <v>997</v>
      </c>
      <c r="D19" s="6" t="s">
        <v>955</v>
      </c>
      <c r="E19" t="s">
        <v>321</v>
      </c>
      <c r="F19" s="233" t="s">
        <v>953</v>
      </c>
      <c r="G19" s="379">
        <f>G7</f>
        <v>44926</v>
      </c>
    </row>
    <row r="20" spans="2:7" x14ac:dyDescent="0.25">
      <c r="B20" s="255" t="s">
        <v>965</v>
      </c>
      <c r="C20" s="391" t="s">
        <v>998</v>
      </c>
      <c r="D20" s="6" t="s">
        <v>955</v>
      </c>
      <c r="E20" t="s">
        <v>322</v>
      </c>
      <c r="F20" s="233" t="s">
        <v>953</v>
      </c>
      <c r="G20" s="379">
        <f>G7</f>
        <v>44926</v>
      </c>
    </row>
    <row r="21" spans="2:7" x14ac:dyDescent="0.25">
      <c r="B21" s="489"/>
      <c r="C21" s="486" t="s">
        <v>1331</v>
      </c>
      <c r="D21" s="487" t="s">
        <v>332</v>
      </c>
      <c r="E21" s="488"/>
      <c r="F21" s="490"/>
      <c r="G21" s="491"/>
    </row>
    <row r="22" spans="2:7" x14ac:dyDescent="0.25">
      <c r="B22" s="255" t="s">
        <v>1047</v>
      </c>
      <c r="C22" s="391" t="s">
        <v>1050</v>
      </c>
      <c r="D22" s="6" t="s">
        <v>955</v>
      </c>
      <c r="E22" t="s">
        <v>336</v>
      </c>
      <c r="F22" s="233" t="s">
        <v>953</v>
      </c>
      <c r="G22" s="379">
        <f>G7</f>
        <v>44926</v>
      </c>
    </row>
    <row r="23" spans="2:7" ht="45" x14ac:dyDescent="0.25">
      <c r="B23" s="255" t="s">
        <v>1048</v>
      </c>
      <c r="C23" s="391" t="s">
        <v>1051</v>
      </c>
      <c r="D23" s="6" t="s">
        <v>955</v>
      </c>
      <c r="E23" s="6" t="s">
        <v>337</v>
      </c>
      <c r="F23" s="233" t="s">
        <v>953</v>
      </c>
      <c r="G23" s="379">
        <f>G7</f>
        <v>44926</v>
      </c>
    </row>
    <row r="24" spans="2:7" x14ac:dyDescent="0.25">
      <c r="B24" s="255" t="s">
        <v>1049</v>
      </c>
      <c r="C24" s="391" t="s">
        <v>1052</v>
      </c>
      <c r="D24" s="6" t="s">
        <v>955</v>
      </c>
      <c r="E24" t="s">
        <v>336</v>
      </c>
      <c r="F24" s="233" t="s">
        <v>953</v>
      </c>
      <c r="G24" s="379">
        <f>G7</f>
        <v>44926</v>
      </c>
    </row>
    <row r="25" spans="2:7" x14ac:dyDescent="0.25">
      <c r="B25" s="489"/>
      <c r="C25" s="486" t="s">
        <v>1332</v>
      </c>
      <c r="D25" s="487" t="s">
        <v>553</v>
      </c>
      <c r="E25" s="488"/>
      <c r="F25" s="490"/>
      <c r="G25" s="491"/>
    </row>
    <row r="26" spans="2:7" x14ac:dyDescent="0.25">
      <c r="B26" s="255" t="s">
        <v>966</v>
      </c>
      <c r="C26" s="391" t="s">
        <v>999</v>
      </c>
      <c r="D26" s="6" t="s">
        <v>955</v>
      </c>
      <c r="E26" t="s">
        <v>470</v>
      </c>
      <c r="F26" s="233" t="s">
        <v>953</v>
      </c>
      <c r="G26" s="379">
        <f>G7</f>
        <v>44926</v>
      </c>
    </row>
    <row r="27" spans="2:7" x14ac:dyDescent="0.25">
      <c r="B27" s="255" t="s">
        <v>970</v>
      </c>
      <c r="C27" s="391" t="s">
        <v>1000</v>
      </c>
      <c r="D27" s="6" t="s">
        <v>955</v>
      </c>
      <c r="E27" t="s">
        <v>471</v>
      </c>
      <c r="F27" s="233" t="s">
        <v>953</v>
      </c>
      <c r="G27" s="379">
        <f>G7</f>
        <v>44926</v>
      </c>
    </row>
    <row r="28" spans="2:7" x14ac:dyDescent="0.25">
      <c r="B28" s="489"/>
      <c r="C28" s="486" t="s">
        <v>1333</v>
      </c>
      <c r="D28" s="487" t="s">
        <v>554</v>
      </c>
      <c r="E28" s="487"/>
      <c r="F28" s="490"/>
      <c r="G28" s="491"/>
    </row>
    <row r="29" spans="2:7" x14ac:dyDescent="0.25">
      <c r="B29" s="255" t="s">
        <v>971</v>
      </c>
      <c r="C29" s="391" t="s">
        <v>1001</v>
      </c>
      <c r="D29" s="6" t="s">
        <v>955</v>
      </c>
      <c r="E29" t="s">
        <v>602</v>
      </c>
      <c r="F29" s="233" t="s">
        <v>953</v>
      </c>
      <c r="G29" s="379">
        <f>G7</f>
        <v>44926</v>
      </c>
    </row>
    <row r="30" spans="2:7" x14ac:dyDescent="0.25">
      <c r="B30" s="255" t="s">
        <v>1291</v>
      </c>
      <c r="C30" s="391" t="s">
        <v>1002</v>
      </c>
      <c r="D30" s="6" t="s">
        <v>955</v>
      </c>
      <c r="E30" t="s">
        <v>601</v>
      </c>
      <c r="F30" s="233" t="s">
        <v>953</v>
      </c>
      <c r="G30" s="379">
        <f>G7</f>
        <v>44926</v>
      </c>
    </row>
    <row r="31" spans="2:7" x14ac:dyDescent="0.25">
      <c r="B31" s="255" t="s">
        <v>972</v>
      </c>
      <c r="C31" s="391" t="s">
        <v>1003</v>
      </c>
      <c r="D31" s="6" t="s">
        <v>955</v>
      </c>
      <c r="E31" t="s">
        <v>603</v>
      </c>
      <c r="F31" s="233" t="s">
        <v>953</v>
      </c>
      <c r="G31" s="379">
        <f>G7</f>
        <v>44926</v>
      </c>
    </row>
    <row r="32" spans="2:7" x14ac:dyDescent="0.25">
      <c r="B32" s="255" t="s">
        <v>973</v>
      </c>
      <c r="C32" s="391" t="s">
        <v>1004</v>
      </c>
      <c r="D32" s="6" t="s">
        <v>955</v>
      </c>
      <c r="E32" t="s">
        <v>600</v>
      </c>
      <c r="F32" s="233" t="s">
        <v>953</v>
      </c>
      <c r="G32" s="379">
        <f>G7</f>
        <v>44926</v>
      </c>
    </row>
    <row r="33" spans="2:7" x14ac:dyDescent="0.25">
      <c r="B33" s="255" t="s">
        <v>974</v>
      </c>
      <c r="C33" s="391" t="s">
        <v>1005</v>
      </c>
      <c r="D33" s="6" t="s">
        <v>955</v>
      </c>
      <c r="E33" t="s">
        <v>604</v>
      </c>
      <c r="F33" s="233" t="s">
        <v>953</v>
      </c>
      <c r="G33" s="379">
        <f>G7</f>
        <v>44926</v>
      </c>
    </row>
    <row r="34" spans="2:7" x14ac:dyDescent="0.25">
      <c r="B34" s="255" t="s">
        <v>975</v>
      </c>
      <c r="C34" s="391" t="s">
        <v>1006</v>
      </c>
      <c r="D34" s="6" t="s">
        <v>955</v>
      </c>
      <c r="E34" t="s">
        <v>603</v>
      </c>
      <c r="F34" s="233" t="s">
        <v>953</v>
      </c>
      <c r="G34" s="379">
        <f>G7</f>
        <v>44926</v>
      </c>
    </row>
    <row r="35" spans="2:7" x14ac:dyDescent="0.25">
      <c r="B35" s="489"/>
      <c r="C35" s="486" t="s">
        <v>1334</v>
      </c>
      <c r="D35" s="487" t="s">
        <v>605</v>
      </c>
      <c r="E35" s="487"/>
      <c r="F35" s="490"/>
      <c r="G35" s="491"/>
    </row>
    <row r="36" spans="2:7" x14ac:dyDescent="0.25">
      <c r="B36" s="255" t="s">
        <v>976</v>
      </c>
      <c r="C36" s="391" t="s">
        <v>1007</v>
      </c>
      <c r="D36" s="6" t="s">
        <v>955</v>
      </c>
      <c r="E36" t="s">
        <v>668</v>
      </c>
      <c r="F36" s="233" t="s">
        <v>953</v>
      </c>
      <c r="G36" s="379">
        <f>G7</f>
        <v>44926</v>
      </c>
    </row>
    <row r="37" spans="2:7" x14ac:dyDescent="0.25">
      <c r="B37" s="489"/>
      <c r="C37" s="486" t="s">
        <v>1337</v>
      </c>
      <c r="D37" s="487" t="s">
        <v>669</v>
      </c>
      <c r="E37" s="488"/>
      <c r="F37" s="490"/>
      <c r="G37" s="491"/>
    </row>
    <row r="38" spans="2:7" ht="30" x14ac:dyDescent="0.25">
      <c r="B38" s="255" t="s">
        <v>977</v>
      </c>
      <c r="C38" s="391" t="s">
        <v>1302</v>
      </c>
      <c r="D38" s="6" t="s">
        <v>955</v>
      </c>
      <c r="E38" s="6" t="s">
        <v>705</v>
      </c>
      <c r="F38" s="233" t="s">
        <v>953</v>
      </c>
      <c r="G38" s="379">
        <f>G7</f>
        <v>44926</v>
      </c>
    </row>
    <row r="39" spans="2:7" x14ac:dyDescent="0.25">
      <c r="B39" s="255" t="s">
        <v>978</v>
      </c>
      <c r="C39" s="391" t="s">
        <v>1303</v>
      </c>
      <c r="D39" s="6" t="s">
        <v>955</v>
      </c>
      <c r="E39" t="s">
        <v>706</v>
      </c>
      <c r="F39" s="233" t="s">
        <v>953</v>
      </c>
      <c r="G39" s="379">
        <f>G7</f>
        <v>44926</v>
      </c>
    </row>
    <row r="40" spans="2:7" ht="15" customHeight="1" x14ac:dyDescent="0.25">
      <c r="B40" s="489"/>
      <c r="C40" s="486" t="s">
        <v>1335</v>
      </c>
      <c r="D40" s="487" t="s">
        <v>707</v>
      </c>
      <c r="E40" s="488"/>
      <c r="F40" s="490"/>
      <c r="G40" s="491"/>
    </row>
    <row r="41" spans="2:7" x14ac:dyDescent="0.25">
      <c r="B41" s="255" t="s">
        <v>979</v>
      </c>
      <c r="C41" s="391" t="s">
        <v>1008</v>
      </c>
      <c r="D41" s="6" t="s">
        <v>955</v>
      </c>
      <c r="E41" s="6" t="s">
        <v>742</v>
      </c>
      <c r="F41" s="233" t="s">
        <v>953</v>
      </c>
      <c r="G41" s="379">
        <f>G7</f>
        <v>44926</v>
      </c>
    </row>
    <row r="42" spans="2:7" x14ac:dyDescent="0.25">
      <c r="B42" s="255" t="s">
        <v>980</v>
      </c>
      <c r="C42" s="391" t="s">
        <v>1009</v>
      </c>
      <c r="D42" s="6" t="s">
        <v>955</v>
      </c>
      <c r="E42" s="6" t="s">
        <v>743</v>
      </c>
      <c r="F42" s="233" t="s">
        <v>953</v>
      </c>
      <c r="G42" s="379">
        <f>G7</f>
        <v>44926</v>
      </c>
    </row>
    <row r="43" spans="2:7" ht="15" customHeight="1" x14ac:dyDescent="0.25">
      <c r="B43" s="255" t="s">
        <v>981</v>
      </c>
      <c r="C43" s="391" t="s">
        <v>1010</v>
      </c>
      <c r="D43" s="6" t="s">
        <v>955</v>
      </c>
      <c r="E43" s="6" t="s">
        <v>744</v>
      </c>
      <c r="F43" s="233" t="s">
        <v>953</v>
      </c>
      <c r="G43" s="379">
        <f>G7</f>
        <v>44926</v>
      </c>
    </row>
    <row r="44" spans="2:7" x14ac:dyDescent="0.25">
      <c r="B44" s="255" t="s">
        <v>982</v>
      </c>
      <c r="C44" s="391" t="s">
        <v>1011</v>
      </c>
      <c r="D44" s="6" t="s">
        <v>955</v>
      </c>
      <c r="E44" s="6" t="s">
        <v>745</v>
      </c>
      <c r="F44" s="233" t="s">
        <v>953</v>
      </c>
      <c r="G44" s="379">
        <f>G7</f>
        <v>44926</v>
      </c>
    </row>
    <row r="45" spans="2:7" hidden="1" x14ac:dyDescent="0.25">
      <c r="B45" s="255" t="s">
        <v>983</v>
      </c>
      <c r="C45" s="391" t="s">
        <v>1012</v>
      </c>
      <c r="D45" s="6" t="s">
        <v>955</v>
      </c>
      <c r="E45" s="6" t="s">
        <v>746</v>
      </c>
      <c r="F45" s="233" t="s">
        <v>953</v>
      </c>
      <c r="G45" s="379">
        <f>G7</f>
        <v>44926</v>
      </c>
    </row>
    <row r="46" spans="2:7" hidden="1" x14ac:dyDescent="0.25">
      <c r="B46" s="255" t="s">
        <v>984</v>
      </c>
      <c r="C46" s="391" t="s">
        <v>1013</v>
      </c>
      <c r="D46" s="6" t="s">
        <v>955</v>
      </c>
      <c r="E46" s="6" t="s">
        <v>747</v>
      </c>
      <c r="F46" s="233" t="s">
        <v>953</v>
      </c>
      <c r="G46" s="379">
        <f>G7</f>
        <v>44926</v>
      </c>
    </row>
    <row r="47" spans="2:7" hidden="1" x14ac:dyDescent="0.25">
      <c r="B47" s="489"/>
      <c r="C47" s="486" t="s">
        <v>1336</v>
      </c>
      <c r="D47" s="487" t="s">
        <v>708</v>
      </c>
      <c r="E47" s="488"/>
      <c r="F47" s="490"/>
      <c r="G47" s="491"/>
    </row>
    <row r="48" spans="2:7" hidden="1" x14ac:dyDescent="0.25">
      <c r="B48" s="255" t="s">
        <v>1321</v>
      </c>
      <c r="C48" s="391" t="s">
        <v>1014</v>
      </c>
      <c r="D48" s="214" t="s">
        <v>955</v>
      </c>
      <c r="E48" s="6" t="s">
        <v>731</v>
      </c>
      <c r="F48" s="233" t="s">
        <v>953</v>
      </c>
      <c r="G48" s="379">
        <f>G7</f>
        <v>44926</v>
      </c>
    </row>
    <row r="49" spans="2:7" hidden="1" x14ac:dyDescent="0.25">
      <c r="B49" s="255" t="s">
        <v>1322</v>
      </c>
      <c r="C49" s="391" t="s">
        <v>1015</v>
      </c>
      <c r="D49" s="214" t="s">
        <v>955</v>
      </c>
      <c r="E49" s="6" t="s">
        <v>731</v>
      </c>
      <c r="F49" s="233" t="s">
        <v>953</v>
      </c>
      <c r="G49" s="379">
        <f>G7</f>
        <v>44926</v>
      </c>
    </row>
    <row r="50" spans="2:7" ht="30" hidden="1" x14ac:dyDescent="0.25">
      <c r="B50" s="255" t="s">
        <v>1323</v>
      </c>
      <c r="C50" s="391" t="s">
        <v>1016</v>
      </c>
      <c r="D50" s="214" t="s">
        <v>955</v>
      </c>
      <c r="E50" s="6" t="s">
        <v>732</v>
      </c>
      <c r="F50" s="233" t="s">
        <v>953</v>
      </c>
      <c r="G50" s="379">
        <f>G7</f>
        <v>44926</v>
      </c>
    </row>
    <row r="51" spans="2:7" ht="30" hidden="1" x14ac:dyDescent="0.25">
      <c r="B51" s="255" t="s">
        <v>1324</v>
      </c>
      <c r="C51" s="391" t="s">
        <v>1017</v>
      </c>
      <c r="D51" s="214" t="s">
        <v>955</v>
      </c>
      <c r="E51" s="6" t="s">
        <v>733</v>
      </c>
      <c r="F51" s="233" t="s">
        <v>953</v>
      </c>
      <c r="G51" s="379">
        <f>G7</f>
        <v>44926</v>
      </c>
    </row>
    <row r="52" spans="2:7" ht="15" hidden="1" customHeight="1" x14ac:dyDescent="0.25">
      <c r="B52" s="255" t="s">
        <v>1325</v>
      </c>
      <c r="C52" s="391" t="s">
        <v>1018</v>
      </c>
      <c r="D52" s="214" t="s">
        <v>955</v>
      </c>
      <c r="E52" s="6" t="s">
        <v>734</v>
      </c>
      <c r="F52" s="233" t="s">
        <v>953</v>
      </c>
      <c r="G52" s="379">
        <f>G7</f>
        <v>44926</v>
      </c>
    </row>
    <row r="53" spans="2:7" x14ac:dyDescent="0.25">
      <c r="B53" s="489"/>
      <c r="C53" s="486" t="s">
        <v>1338</v>
      </c>
      <c r="D53" s="487" t="s">
        <v>735</v>
      </c>
      <c r="E53" s="492"/>
      <c r="F53" s="490"/>
      <c r="G53" s="491"/>
    </row>
    <row r="54" spans="2:7" x14ac:dyDescent="0.25">
      <c r="B54" s="474" t="s">
        <v>985</v>
      </c>
      <c r="C54" s="391" t="s">
        <v>1019</v>
      </c>
      <c r="D54" s="6" t="s">
        <v>955</v>
      </c>
      <c r="E54" s="6" t="s">
        <v>736</v>
      </c>
      <c r="F54" s="233" t="s">
        <v>953</v>
      </c>
      <c r="G54" s="379">
        <f>G7</f>
        <v>44926</v>
      </c>
    </row>
    <row r="55" spans="2:7" ht="30" x14ac:dyDescent="0.25">
      <c r="B55" s="474" t="s">
        <v>986</v>
      </c>
      <c r="C55" s="391" t="s">
        <v>1020</v>
      </c>
      <c r="D55" s="6" t="s">
        <v>955</v>
      </c>
      <c r="E55" s="6" t="s">
        <v>737</v>
      </c>
      <c r="F55" s="233" t="s">
        <v>953</v>
      </c>
      <c r="G55" s="379">
        <f>G7</f>
        <v>44926</v>
      </c>
    </row>
    <row r="56" spans="2:7" x14ac:dyDescent="0.25">
      <c r="B56" s="474" t="s">
        <v>987</v>
      </c>
      <c r="C56" s="391" t="s">
        <v>1021</v>
      </c>
      <c r="D56" s="6" t="s">
        <v>955</v>
      </c>
      <c r="E56" s="6" t="s">
        <v>738</v>
      </c>
      <c r="F56" s="233" t="s">
        <v>953</v>
      </c>
      <c r="G56" s="379">
        <f>G7</f>
        <v>44926</v>
      </c>
    </row>
    <row r="57" spans="2:7" ht="30" customHeight="1" x14ac:dyDescent="0.25">
      <c r="B57" s="474" t="s">
        <v>988</v>
      </c>
      <c r="C57" s="391" t="s">
        <v>1022</v>
      </c>
      <c r="D57" s="6" t="s">
        <v>955</v>
      </c>
      <c r="E57" s="6" t="s">
        <v>739</v>
      </c>
      <c r="F57" s="233" t="s">
        <v>953</v>
      </c>
      <c r="G57" s="379">
        <f>G7</f>
        <v>44926</v>
      </c>
    </row>
    <row r="58" spans="2:7" x14ac:dyDescent="0.25">
      <c r="B58" s="489"/>
      <c r="C58" s="486" t="s">
        <v>1339</v>
      </c>
      <c r="D58" s="487" t="s">
        <v>740</v>
      </c>
      <c r="E58" s="492"/>
      <c r="F58" s="490"/>
      <c r="G58" s="491"/>
    </row>
    <row r="59" spans="2:7" x14ac:dyDescent="0.25">
      <c r="B59" s="255" t="s">
        <v>989</v>
      </c>
      <c r="C59" s="391" t="s">
        <v>1023</v>
      </c>
      <c r="D59" s="6" t="s">
        <v>955</v>
      </c>
      <c r="E59" s="6" t="s">
        <v>741</v>
      </c>
      <c r="F59" s="233" t="s">
        <v>953</v>
      </c>
      <c r="G59" s="379">
        <f>G7</f>
        <v>44926</v>
      </c>
    </row>
    <row r="60" spans="2:7" x14ac:dyDescent="0.25">
      <c r="B60" s="255" t="s">
        <v>990</v>
      </c>
      <c r="C60" s="391" t="s">
        <v>1024</v>
      </c>
      <c r="D60" s="6" t="s">
        <v>955</v>
      </c>
      <c r="E60" s="6" t="s">
        <v>741</v>
      </c>
      <c r="F60" s="233" t="s">
        <v>953</v>
      </c>
      <c r="G60" s="379">
        <f>G7</f>
        <v>44926</v>
      </c>
    </row>
    <row r="61" spans="2:7" x14ac:dyDescent="0.25">
      <c r="B61" s="255" t="s">
        <v>991</v>
      </c>
      <c r="C61" s="391" t="s">
        <v>1025</v>
      </c>
      <c r="D61" s="6" t="s">
        <v>955</v>
      </c>
      <c r="E61" s="6" t="s">
        <v>741</v>
      </c>
      <c r="F61" s="233" t="s">
        <v>953</v>
      </c>
      <c r="G61" s="379">
        <f>G7</f>
        <v>44926</v>
      </c>
    </row>
    <row r="62" spans="2:7" x14ac:dyDescent="0.25">
      <c r="B62" s="489"/>
      <c r="C62" s="486" t="s">
        <v>1340</v>
      </c>
      <c r="D62" s="487"/>
      <c r="E62" s="492"/>
      <c r="F62" s="490"/>
      <c r="G62" s="491"/>
    </row>
    <row r="63" spans="2:7" x14ac:dyDescent="0.25">
      <c r="B63" s="255" t="s">
        <v>1053</v>
      </c>
      <c r="C63" s="391" t="s">
        <v>1054</v>
      </c>
      <c r="E63" s="6" t="s">
        <v>1055</v>
      </c>
      <c r="F63" s="233" t="s">
        <v>953</v>
      </c>
      <c r="G63" s="379">
        <f>G7</f>
        <v>44926</v>
      </c>
    </row>
    <row r="64" spans="2:7" x14ac:dyDescent="0.25">
      <c r="B64" s="489"/>
      <c r="C64" s="486" t="s">
        <v>1341</v>
      </c>
      <c r="D64" s="488"/>
      <c r="E64" s="492"/>
      <c r="F64" s="490"/>
      <c r="G64" s="491"/>
    </row>
    <row r="65" spans="2:7" ht="15" customHeight="1" x14ac:dyDescent="0.25">
      <c r="B65" s="255" t="s">
        <v>1067</v>
      </c>
      <c r="C65" s="391" t="s">
        <v>1147</v>
      </c>
      <c r="E65" t="s">
        <v>1069</v>
      </c>
      <c r="F65" s="233" t="s">
        <v>953</v>
      </c>
      <c r="G65" s="379">
        <f>G7</f>
        <v>44926</v>
      </c>
    </row>
    <row r="66" spans="2:7" ht="15" customHeight="1" x14ac:dyDescent="0.25">
      <c r="B66" s="255" t="s">
        <v>1068</v>
      </c>
      <c r="C66" s="391" t="s">
        <v>1148</v>
      </c>
      <c r="E66" t="s">
        <v>1070</v>
      </c>
      <c r="F66" s="233" t="s">
        <v>953</v>
      </c>
      <c r="G66" s="379">
        <f>G7</f>
        <v>44926</v>
      </c>
    </row>
    <row r="67" spans="2:7" x14ac:dyDescent="0.25">
      <c r="B67" s="255" t="s">
        <v>1318</v>
      </c>
      <c r="C67" s="391" t="s">
        <v>1149</v>
      </c>
      <c r="E67" t="s">
        <v>1071</v>
      </c>
      <c r="F67" s="233" t="s">
        <v>953</v>
      </c>
      <c r="G67" s="379">
        <f>G7</f>
        <v>44926</v>
      </c>
    </row>
    <row r="68" spans="2:7" x14ac:dyDescent="0.25">
      <c r="B68" s="232"/>
      <c r="C68" s="214"/>
    </row>
    <row r="69" spans="2:7" x14ac:dyDescent="0.25">
      <c r="B69" s="528" t="s">
        <v>1320</v>
      </c>
      <c r="C69" s="528"/>
      <c r="D69" s="528"/>
      <c r="E69" s="528"/>
      <c r="F69" s="528"/>
      <c r="G69" s="528"/>
    </row>
    <row r="70" spans="2:7" x14ac:dyDescent="0.25">
      <c r="B70" s="528" t="s">
        <v>1343</v>
      </c>
      <c r="C70" s="528"/>
      <c r="D70" s="528"/>
      <c r="E70" s="528"/>
      <c r="F70" s="528"/>
      <c r="G70" s="528"/>
    </row>
    <row r="71" spans="2:7" x14ac:dyDescent="0.25">
      <c r="B71" s="528" t="s">
        <v>1344</v>
      </c>
      <c r="C71" s="528"/>
      <c r="D71" s="528"/>
      <c r="E71" s="528"/>
      <c r="F71" s="528"/>
      <c r="G71" s="528"/>
    </row>
    <row r="72" spans="2:7" ht="32.25" customHeight="1" x14ac:dyDescent="0.25">
      <c r="B72" s="530" t="s">
        <v>1350</v>
      </c>
      <c r="C72" s="530"/>
      <c r="D72" s="530"/>
      <c r="E72" s="530"/>
      <c r="F72" s="530"/>
      <c r="G72" s="530"/>
    </row>
    <row r="73" spans="2:7" x14ac:dyDescent="0.25">
      <c r="B73" s="528" t="s">
        <v>1345</v>
      </c>
      <c r="C73" s="528"/>
      <c r="D73" s="528"/>
      <c r="E73" s="528"/>
      <c r="F73" s="528"/>
      <c r="G73" s="528"/>
    </row>
    <row r="75" spans="2:7" x14ac:dyDescent="0.25">
      <c r="B75" s="528" t="s">
        <v>1056</v>
      </c>
      <c r="C75" s="528"/>
      <c r="D75" s="528"/>
      <c r="E75" s="528"/>
      <c r="F75" s="528"/>
      <c r="G75" s="528"/>
    </row>
    <row r="76" spans="2:7" x14ac:dyDescent="0.25">
      <c r="B76" s="529" t="s">
        <v>1354</v>
      </c>
      <c r="C76" s="529"/>
      <c r="D76" s="529"/>
      <c r="E76" s="529"/>
      <c r="F76" s="529"/>
      <c r="G76" s="529"/>
    </row>
    <row r="77" spans="2:7" x14ac:dyDescent="0.25">
      <c r="B77" s="529" t="s">
        <v>1326</v>
      </c>
      <c r="C77" s="529"/>
      <c r="D77" s="529"/>
      <c r="E77" s="529"/>
      <c r="F77" s="529"/>
      <c r="G77" s="529"/>
    </row>
    <row r="78" spans="2:7" x14ac:dyDescent="0.25">
      <c r="B78" s="527" t="s">
        <v>1353</v>
      </c>
      <c r="C78" s="527"/>
      <c r="D78" s="527"/>
      <c r="E78" s="527"/>
      <c r="F78" s="527"/>
      <c r="G78" s="527"/>
    </row>
    <row r="79" spans="2:7" x14ac:dyDescent="0.25">
      <c r="B79" s="528"/>
      <c r="C79" s="528"/>
      <c r="D79" s="528"/>
      <c r="E79" s="528"/>
      <c r="F79" s="528"/>
      <c r="G79" s="528"/>
    </row>
  </sheetData>
  <mergeCells count="11">
    <mergeCell ref="C2:G2"/>
    <mergeCell ref="B78:G78"/>
    <mergeCell ref="B79:G79"/>
    <mergeCell ref="B77:G77"/>
    <mergeCell ref="B72:G72"/>
    <mergeCell ref="B69:G69"/>
    <mergeCell ref="B70:G70"/>
    <mergeCell ref="B71:G71"/>
    <mergeCell ref="B73:G73"/>
    <mergeCell ref="B75:G75"/>
    <mergeCell ref="B76:G76"/>
  </mergeCells>
  <hyperlinks>
    <hyperlink ref="B7" location="'EU OV1'!A1" display="EU OV1" xr:uid="{64FA6F83-701E-4C68-9665-73873923E40B}"/>
    <hyperlink ref="B8" location="'EU KM1'!A1" display="EU KM1" xr:uid="{AB816C5F-AAC0-4AB4-A36F-54200C6A0340}"/>
    <hyperlink ref="B9" location="'EU INS1'!A1" display="EU IN1" xr:uid="{CD3D7827-3758-47DB-A801-2D8097A81018}"/>
    <hyperlink ref="B22" location="'EU LR1-LRSum'!A1" display="EU LR1 - LRSum" xr:uid="{3CBF73E8-2164-4EDF-8FDE-B44B9A158B3F}"/>
    <hyperlink ref="B23" location="'EU LR2-LRCom'!A1" display="EU LR2 - LRCom" xr:uid="{3020C14E-2AE6-4DA2-9598-5B81D7F8E764}"/>
    <hyperlink ref="B24" location="'EU LR3_LRSpl'!A1" display="EU LR3 - LRSpl" xr:uid="{94A84422-4C07-47E4-9F6A-A649A10887D3}"/>
    <hyperlink ref="B26" location="'EU LIQ1'!A1" display="EU LIQ1" xr:uid="{91B4E576-69D3-46F2-8E54-2356550FFEF4}"/>
    <hyperlink ref="B27" location="'EU LIQ2'!A1" display="EU LIQ2" xr:uid="{B1986F34-D463-42EB-BBAD-4DB6B3A5EADB}"/>
    <hyperlink ref="B29" location="'EU CR1'!A1" display="EU CR1" xr:uid="{AC2B9BA4-7B85-4080-830F-C7656E443F29}"/>
    <hyperlink ref="B30" location="'EU CR1-A'!A1" display="EU CR1 - a" xr:uid="{6EEBF465-B7BD-4273-8EF6-ADEC52F2316A}"/>
    <hyperlink ref="B31" location="'EU CQ1'!A1" display="EU CQ1" xr:uid="{66816952-2E2D-4676-A866-3C37E96CFC27}"/>
    <hyperlink ref="B32" location="'EU CQ3'!A1" display="EU CQ3" xr:uid="{41F88C5A-EC67-49FC-8C7C-0C092EB85654}"/>
    <hyperlink ref="B33" location="'EU CQ5'!A1" display="EU CQ5" xr:uid="{D52E0ED5-29D5-4D9B-8617-11B83900FEDB}"/>
    <hyperlink ref="B34" location="'EU CQ7'!A1" display="EU CQ7" xr:uid="{36B48C05-AB3C-4EAF-A95A-735F4339EAA5}"/>
    <hyperlink ref="B36" location="'EU CR3'!A1" display="EU CR3" xr:uid="{181042F8-C866-4131-A2B4-B9CF7238F4ED}"/>
    <hyperlink ref="B38" location="'EU CR4'!A1" display="EU CR4" xr:uid="{FEC79C7F-BA9F-4A5A-A7C3-50CC5909EBC5}"/>
    <hyperlink ref="B39" location="'EU CR5'!A1" display="EU CR5" xr:uid="{6B874DDE-0057-41B2-87E5-51141B4B9867}"/>
    <hyperlink ref="B11" location="'EU LI1'!A1" display="EU LI1" xr:uid="{FC12ACCF-D56D-44D9-8C19-6A182E399002}"/>
    <hyperlink ref="B12" location="'EU LI2'!A1" display="EU LI2" xr:uid="{BFFF5CB0-0194-4E44-909B-C64AD5641D68}"/>
    <hyperlink ref="B13" location="'EU LI3'!A1" display="EU LI3" xr:uid="{C655C673-D058-4040-9CE0-FFE7D4739C19}"/>
    <hyperlink ref="B15" location="'EU CC1'!A1" display="EU CC1" xr:uid="{42776F2E-C262-4D95-AAA3-8BEA4A73D7A9}"/>
    <hyperlink ref="B16" location="'EU CC2'!A1" display="EU CC2" xr:uid="{97391859-254A-4448-B8F7-B041F5CA2125}"/>
    <hyperlink ref="B19" location="'EU CCyB1'!A1" display="EU CCyB1" xr:uid="{3C11938A-6065-454D-8F41-D4EC221143F3}"/>
    <hyperlink ref="B41" location="'EU CCR1'!A1" display="EU CCR1" xr:uid="{E55FD395-71DE-42CA-BF38-EA03DED54D89}"/>
    <hyperlink ref="B42" location="'EU CCR2'!A1" display="EU CCR2" xr:uid="{AE95E2AD-5CFC-4A15-B78D-B97F1554B1E2}"/>
    <hyperlink ref="B43" location="'EU CCR3'!A1" display="EU CCR3" xr:uid="{1A1BCB46-F3C7-4521-9F28-7EC36B322DAB}"/>
    <hyperlink ref="B44" location="'EU CCR5'!A1" display="EU CCR5" xr:uid="{B81D8B30-4BAF-4AB8-9F6F-6527735C1D9F}"/>
    <hyperlink ref="B45" location="'EU CCR6'!A1" display="EU CCR6" xr:uid="{ACADA52C-4309-462D-A645-2F629D7C378C}"/>
    <hyperlink ref="B46" location="'EU CCR8'!A1" display="EU CCR8" xr:uid="{8F0CB77C-AD63-43F5-B2C4-726CDCA6A1AD}"/>
    <hyperlink ref="B48" location="'EU-SEC1'!A1" display="EU-SEC1" xr:uid="{1804785A-5DB7-40AE-8654-E79AF6B110CB}"/>
    <hyperlink ref="B49" location="'EU-SEC2'!A1" display="EU-SEC2" xr:uid="{C105FA25-F811-40FE-A483-7D7675BE3505}"/>
    <hyperlink ref="B50" location="'EU-SEC3'!A1" display="EU-SEC3" xr:uid="{C6A39FAD-E1B2-496B-8BA1-DECDA3D039C2}"/>
    <hyperlink ref="B51" location="'EU-SEC4'!A1" display="EU-SEC4" xr:uid="{99B01E5B-9AD6-4C2B-9B71-216240FAA6AB}"/>
    <hyperlink ref="B52" location="'EU-SEC5'!A1" display="EU-SEC5" xr:uid="{66181B9B-742B-4F99-B042-C94D5393A454}"/>
    <hyperlink ref="B54" location="'EU REM1'!A1" display="EU REM1" xr:uid="{132C95BA-E62D-47E5-95BC-6240E9C0E7B6}"/>
    <hyperlink ref="B55" location="'EU REM2'!A1" display="EU REM2" xr:uid="{7AD0F91D-44C3-4161-B477-E0F57A8690D7}"/>
    <hyperlink ref="B56" location="'EU REM4'!A1" display="EU REM4" xr:uid="{0D75AAA2-9486-4A8C-AB46-047EC7505C27}"/>
    <hyperlink ref="B57" location="'EU REM5'!A1" display="EU REM5" xr:uid="{85553D35-F837-41A3-9DE9-5E9F10B3098E}"/>
    <hyperlink ref="B59" location="'EU AE1'!A1" display="EU AE1" xr:uid="{E6F44524-F825-4CFD-A04A-80D03C748D02}"/>
    <hyperlink ref="B60" location="'EU AE2'!A1" display="EU AE2" xr:uid="{7B909B92-B0A6-4C32-B411-E948651D71AE}"/>
    <hyperlink ref="B61" location="'EU AE3'!A1" display="EU AE3" xr:uid="{36B9F5AF-8AD9-43CD-81E7-8A526640F8B7}"/>
    <hyperlink ref="B63" location="'EU IRRBB1'!A1" display="EU IRRBB1" xr:uid="{82E5B092-FA27-4BB5-BA0B-87817F17B443}"/>
    <hyperlink ref="B77" r:id="rId1" xr:uid="{B14C44C2-D273-409F-A041-F71F33CBEF5E}"/>
    <hyperlink ref="B65" location="'EU KM2'!A1" display="EU KM2" xr:uid="{478C53AC-E139-4337-A467-F7AE03ECC7D1}"/>
    <hyperlink ref="B66" location="'EU TLAC1'!A1" display="EU TLAC1" xr:uid="{332635C9-833A-49D9-836A-99F1D833F342}"/>
    <hyperlink ref="B67" location="'EU TLAC3'!A1" display="EU TLAC3" xr:uid="{EDD3939B-5EB2-422E-960E-9C4785CF5CE9}"/>
    <hyperlink ref="B78" r:id="rId2" display="****Draft Implementing Standards on prudential disclosures on ESG risks in accordance with Article 449a CRR" xr:uid="{B02687A7-71AE-4098-B5B3-6A9FDFE0801E}"/>
    <hyperlink ref="B20" location="'EU CCyB2'!A1" display="EU CCyB2" xr:uid="{F7B39C60-CB53-42B6-A05F-C47F588D5455}"/>
    <hyperlink ref="B17" location="'EU CCA'!A1" display="EU CCA" xr:uid="{C9B3C8CD-9D88-4AA8-B01F-1B096EDA7A70}"/>
    <hyperlink ref="C7" location="'EU OV1'!A1" display="Overview of risk weighted exposure amounts" xr:uid="{93A34760-734A-41AD-A9FF-A39AEF60BFEF}"/>
    <hyperlink ref="C8" location="'EU KM1'!A1" display="Key metrics template" xr:uid="{4A821366-CA5D-4C44-80DC-417CA60826FC}"/>
    <hyperlink ref="C9" location="'EU INS1'!A1" display="Insurance participations" xr:uid="{9C045358-465A-4154-B08A-AF69BEAE7DE1}"/>
    <hyperlink ref="C11" location="'EU LI1'!A1" display="Differences between accounting and regulatory scopes of consolidation and mapping of financial statement categories with regulatory risk categories " xr:uid="{FA56BEE1-3F64-47B8-BCC2-EA6ABDC0F484}"/>
    <hyperlink ref="C12" location="'EU LI2'!A1" display="Main sources of differences between regulatory exposure amounts and carrying values in financial statements " xr:uid="{FD4EFB41-44A2-476F-8293-94EB9F085E9A}"/>
    <hyperlink ref="C13" location="'EU LI3'!A1" display="Outline of the differences in the scopes of consolidation (entity by entity) " xr:uid="{476D8AA2-7696-4294-9C6C-77F2DF9D22F5}"/>
    <hyperlink ref="C15" location="'EU CC1'!A1" display="Composition of regulatory own funds" xr:uid="{56A427FD-FF34-4B7A-95CD-89C5F6B421B6}"/>
    <hyperlink ref="C16" location="'EU CC2'!A1" display="Reconciliation of regulatory own funds to balance sheet in the audited financial statements" xr:uid="{AE496D5F-F9C0-465C-B988-F32BAD53AF40}"/>
    <hyperlink ref="C17" location="'EU CCA'!A1" display="Main features of regulatory own funds instruments and eligible liabilities instruments" xr:uid="{37120EDF-3F06-4F09-A23E-A5B1B1E86523}"/>
    <hyperlink ref="C19" location="'EU CCyB1'!A1" display="Geographical distribution of credit exposures relevant for the calculation of the countercyclical buffer" xr:uid="{C47F4E93-63B6-46D1-A1B8-43FD90B4E97B}"/>
    <hyperlink ref="C20" location="'EU CCyB2'!A1" display="Amount of institution-specific countercyclical capital buffer" xr:uid="{99A59E8E-ABAD-4ED5-B4A5-655A17FF772A}"/>
    <hyperlink ref="C22" location="'EU LR1-LRSum'!A1" display="Summary reconciliation of accounting assets and leverage ratio exposures" xr:uid="{A8F40457-DFE8-420E-81AF-BE43A6F19DD2}"/>
    <hyperlink ref="C23" location="'EU LR2-LRCom'!A1" display="Leverage ratio common disclosure" xr:uid="{AA903AD5-5D43-4FA9-905E-535384317A9D}"/>
    <hyperlink ref="C24" location="'EU LR3_LRSpl'!A1" display="Split-up of on balance sheet exposures (excluding derivatives, SFTs and exempted exposures)" xr:uid="{32B8EC5B-84AF-4940-8953-804AC853D6E1}"/>
    <hyperlink ref="C26" location="'EU LIQ1'!A1" display="Quantitative information of LCR" xr:uid="{778BBFC4-92C1-472F-8312-67B43308E94D}"/>
    <hyperlink ref="C27" location="'EU LIQ2'!A1" display="Net Stable Funding Ratio " xr:uid="{E85378F9-551F-40C4-889C-AC1A697BD3D8}"/>
    <hyperlink ref="C29" location="'EU CR1'!A1" display="Performing and non-performing exposures and related provisions" xr:uid="{9FDD6594-1948-4F95-85A9-2096AC093E46}"/>
    <hyperlink ref="C30" location="'EU CR1-A'!A1" display="Maturity of exposures" xr:uid="{C7F76F59-407A-4429-954D-0E2920CF155C}"/>
    <hyperlink ref="C31" location="'EU CQ1'!A1" display="Credit quality of forborne exposures" xr:uid="{2B6F0438-8C08-40DA-B2FA-D07B7DFA8C55}"/>
    <hyperlink ref="C32" location="'EU CQ3'!A1" display="Credit quality of performing and non-performing exposures by past due days" xr:uid="{C522EF7C-57B2-4232-A0DF-A4AD8D4A8FD6}"/>
    <hyperlink ref="C33" location="'EU CQ5'!A1" display="Credit quality of loans and advances by industry" xr:uid="{1D131BEC-A2DD-44F2-A8D7-0C2F6D7B9511}"/>
    <hyperlink ref="C34" location="'EU CQ7'!A1" display="Collateral obtained by taking possession and execution processes " xr:uid="{5ED975B3-B8A9-4E66-85C7-FBCB80636B7C}"/>
    <hyperlink ref="C36" location="'EU CR3'!A1" display="CRM techniques overview:  Disclosure of the use of credit risk mitigation techniques" xr:uid="{B3CA931D-328C-4355-A179-6D2147EDF658}"/>
    <hyperlink ref="C38" location="'EU CR4'!A1" display="standardised approach – Credit risk exposure and CRM effects" xr:uid="{C117C4C6-7C17-4AEB-B324-F6358CCF1EA1}"/>
    <hyperlink ref="C39" location="'EU CR5'!A1" display="standardised approach" xr:uid="{F56CA292-76EB-4228-AA36-B82533CF9D7E}"/>
    <hyperlink ref="C41" location="'EU CCR1'!A1" display="Analysis of CCR exposure by approach" xr:uid="{E9C62842-8FA5-4B68-A8BB-39F9E1F9622A}"/>
    <hyperlink ref="C42" location="'EU CCR2'!A1" display="Transactions subject to own funds requirements for CVA risk" xr:uid="{5081C7BB-50E7-4BF7-B580-9F0C48DFAC84}"/>
    <hyperlink ref="C43" location="'EU CCR3'!A1" display="Standardised approach – CCR exposures by regulatory exposure class and risk weights" xr:uid="{CA19FA86-7005-424C-BBFB-29445D45FC3C}"/>
    <hyperlink ref="C44" location="'EU CCR5'!A1" display="Composition of collateral for CCR exposures" xr:uid="{EC359604-B66B-4505-8738-295FE9838F44}"/>
    <hyperlink ref="C45" location="'EU CCR6'!A1" display="Credit derivatives exposures" xr:uid="{40439774-F8A7-42BA-ACE3-6DCDA0C79239}"/>
    <hyperlink ref="C46" location="'EU CCR8'!A1" display="Exposures to CCPs" xr:uid="{7992B835-2BF5-4C73-AA5E-DEB829788391}"/>
    <hyperlink ref="C48" location="'EU-SEC1'!A1" display="Securitisation exposures in the non-trading book" xr:uid="{A4414EA9-5B05-47A8-8E07-BC1986BC845F}"/>
    <hyperlink ref="C49" location="'EU-SEC2'!A1" display="Securitisation exposures in the trading book" xr:uid="{2F49DC77-6141-4493-A12B-F76D7284890F}"/>
    <hyperlink ref="C50" location="'EU-SEC3'!A1" display="Securitisation exposures in the non-trading book and associated regulatory capital requirements - institution acting as originator or as sponsor" xr:uid="{002AEFFF-99A3-47DE-9DA8-C89380FD159A}"/>
    <hyperlink ref="C51" location="'EU-SEC4'!A1" display="Securitisation exposures in the non-trading book and associated regulatory capital requirements - institution acting as investor" xr:uid="{CEF1FE7D-0B14-4672-B5BF-4ADC7A13D9E8}"/>
    <hyperlink ref="C52" location="'EU-SEC5'!A1" display="Exposures securitised by the institution - Exposures in default and specific credit risk adjustments" xr:uid="{68B9CA7F-A600-4CA4-8BF9-8EFA58192833}"/>
    <hyperlink ref="C54" location="'EU REM1'!A1" display="Remuneration awarded for the financial year " xr:uid="{61F48B1C-4E62-45B0-9AD1-370B378C8DBE}"/>
    <hyperlink ref="C55" location="'EU REM2'!A1" display="Special payments  to staff whose professional activities have a material impact on institutions’ risk profile (identified staff)" xr:uid="{4311E898-A868-46CA-B342-CB7E4229EB70}"/>
    <hyperlink ref="C56" location="'EU REM4'!A1" display="Remuneration of 1 million EUR or more per year" xr:uid="{5DD1F682-D19B-40E0-91C5-AFB028CF68C8}"/>
    <hyperlink ref="C57" location="'EU REM5'!A1" display="Information on remuneration of staff whose professional activities have a material impact on institutions’ risk profile (identified staff)" xr:uid="{46F921F5-DAE8-4426-A17B-7130A73EC8CF}"/>
    <hyperlink ref="C59" location="'EU AE1'!A1" display="Encumbered and unencumbered assets" xr:uid="{CEE45D94-24E6-483A-9EA6-50F729F0947D}"/>
    <hyperlink ref="C60" location="'EU AE2'!A1" display="Collateral received and own debt securities issued" xr:uid="{7AC417E3-19FF-49FC-A78A-D9582A6379FD}"/>
    <hyperlink ref="C61" location="'EU AE3'!A1" display="Sources of encumbrance" xr:uid="{67ADA5CE-AAFE-417F-BF13-1587CF8DC8B5}"/>
    <hyperlink ref="C63" location="'EU IRRBB1'!A1" display="Interest rate risks of non-trading book activities" xr:uid="{8A7178A8-A631-4C9B-8118-BA6EC0DD0213}"/>
    <hyperlink ref="C65" location="'EU KM2'!A1" display="Key metrics - MREL and, where applicable, G-SII requirement for own funds and eligible liabilities" xr:uid="{5D253B41-B15F-443A-9045-A3764F895EFF}"/>
    <hyperlink ref="C66" location="'EU TLAC1'!A1" display="Composition - MREL and, where applicable, G-SII requirement for own funds and eligible liabilities " xr:uid="{BA3F0459-C5D2-43C4-8C70-F2D7F9D76D31}"/>
    <hyperlink ref="C67" location="'EU TLAC3'!A1" display="Creditor ranking - resolution entity" xr:uid="{DD0D679E-9CC8-41F4-802B-3D3A180BCDBF}"/>
    <hyperlink ref="B76:F76" r:id="rId3" display="**Implementing Technical Standards (ITS) on institutions’ public disclosures of the information referred to in Titles II and III of Part Eight of Regulation (EU) No 575/2013 " xr:uid="{44A746F1-F0D1-445F-BC86-BA5AB2B3E318}"/>
  </hyperlinks>
  <pageMargins left="0.23622047244094491" right="0.23622047244094491" top="0.74803149606299213" bottom="0.74803149606299213" header="0.31496062992125984" footer="0.31496062992125984"/>
  <pageSetup paperSize="9" scale="63" fitToHeight="0" orientation="landscape"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37CBF-4F50-4DEC-BAF7-85C4D9C674AD}">
  <sheetPr>
    <tabColor theme="6"/>
    <pageSetUpPr fitToPage="1"/>
  </sheetPr>
  <dimension ref="B2:H56"/>
  <sheetViews>
    <sheetView showGridLines="0" zoomScale="80" zoomScaleNormal="80" workbookViewId="0">
      <selection activeCell="H3" sqref="H3"/>
    </sheetView>
  </sheetViews>
  <sheetFormatPr baseColWidth="10" defaultRowHeight="15" x14ac:dyDescent="0.25"/>
  <cols>
    <col min="1" max="1" width="3.85546875" customWidth="1"/>
    <col min="3" max="3" width="87.140625" style="6" customWidth="1"/>
    <col min="4" max="8" width="39.140625" style="6" customWidth="1"/>
    <col min="9" max="11" width="35.85546875" customWidth="1"/>
  </cols>
  <sheetData>
    <row r="2" spans="2:8" ht="18.75" x14ac:dyDescent="0.3">
      <c r="B2" s="537" t="s">
        <v>1292</v>
      </c>
      <c r="C2" s="537"/>
      <c r="D2" s="537"/>
      <c r="E2" s="537"/>
      <c r="F2" s="537"/>
      <c r="G2" s="537"/>
      <c r="H2" s="537"/>
    </row>
    <row r="3" spans="2:8" ht="18.75" x14ac:dyDescent="0.25">
      <c r="B3" s="22"/>
      <c r="H3" s="375" t="s">
        <v>1150</v>
      </c>
    </row>
    <row r="4" spans="2:8" x14ac:dyDescent="0.25">
      <c r="D4" s="507">
        <f>Contents!G17</f>
        <v>45016</v>
      </c>
    </row>
    <row r="5" spans="2:8" x14ac:dyDescent="0.25">
      <c r="D5" s="3" t="s">
        <v>2</v>
      </c>
      <c r="E5" s="3" t="s">
        <v>3</v>
      </c>
      <c r="F5" s="3" t="s">
        <v>4</v>
      </c>
      <c r="G5" s="3" t="s">
        <v>36</v>
      </c>
      <c r="H5" s="3" t="s">
        <v>37</v>
      </c>
    </row>
    <row r="6" spans="2:8" x14ac:dyDescent="0.25">
      <c r="B6" s="2">
        <v>1</v>
      </c>
      <c r="C6" s="36" t="s">
        <v>1173</v>
      </c>
      <c r="D6" s="367" t="s">
        <v>149</v>
      </c>
      <c r="E6" s="367" t="s">
        <v>149</v>
      </c>
      <c r="F6" s="367" t="s">
        <v>149</v>
      </c>
      <c r="G6" s="367" t="s">
        <v>149</v>
      </c>
      <c r="H6" s="367" t="s">
        <v>149</v>
      </c>
    </row>
    <row r="7" spans="2:8" x14ac:dyDescent="0.25">
      <c r="B7" s="2">
        <v>2</v>
      </c>
      <c r="C7" s="36" t="s">
        <v>1174</v>
      </c>
      <c r="D7" s="367" t="s">
        <v>1175</v>
      </c>
      <c r="E7" s="367" t="s">
        <v>1176</v>
      </c>
      <c r="F7" s="368" t="s">
        <v>1177</v>
      </c>
      <c r="G7" s="367" t="s">
        <v>1178</v>
      </c>
      <c r="H7" s="367" t="s">
        <v>1179</v>
      </c>
    </row>
    <row r="8" spans="2:8" x14ac:dyDescent="0.25">
      <c r="B8" s="2" t="s">
        <v>315</v>
      </c>
      <c r="C8" s="36" t="s">
        <v>1180</v>
      </c>
      <c r="D8" s="2" t="s">
        <v>1181</v>
      </c>
      <c r="E8" s="2" t="s">
        <v>1181</v>
      </c>
      <c r="F8" s="2" t="s">
        <v>1181</v>
      </c>
      <c r="G8" s="2" t="s">
        <v>1181</v>
      </c>
      <c r="H8" s="2" t="s">
        <v>1181</v>
      </c>
    </row>
    <row r="9" spans="2:8" x14ac:dyDescent="0.25">
      <c r="B9" s="2">
        <v>3</v>
      </c>
      <c r="C9" s="36" t="s">
        <v>1182</v>
      </c>
      <c r="D9" s="2" t="s">
        <v>318</v>
      </c>
      <c r="E9" s="2" t="s">
        <v>318</v>
      </c>
      <c r="F9" s="2" t="s">
        <v>318</v>
      </c>
      <c r="G9" s="2" t="s">
        <v>318</v>
      </c>
      <c r="H9" s="2" t="s">
        <v>318</v>
      </c>
    </row>
    <row r="10" spans="2:8" x14ac:dyDescent="0.25">
      <c r="B10" s="2" t="s">
        <v>1183</v>
      </c>
      <c r="C10" s="36" t="s">
        <v>1184</v>
      </c>
      <c r="D10" s="36"/>
      <c r="E10" s="320"/>
      <c r="F10" s="320"/>
      <c r="G10" s="320"/>
      <c r="H10" s="320"/>
    </row>
    <row r="11" spans="2:8" x14ac:dyDescent="0.25">
      <c r="B11" s="374"/>
      <c r="C11" s="374" t="s">
        <v>1185</v>
      </c>
      <c r="D11" s="374"/>
      <c r="E11" s="374"/>
      <c r="F11" s="374"/>
      <c r="G11" s="374"/>
      <c r="H11" s="374"/>
    </row>
    <row r="12" spans="2:8" x14ac:dyDescent="0.25">
      <c r="B12" s="2">
        <v>4</v>
      </c>
      <c r="C12" s="36" t="s">
        <v>1186</v>
      </c>
      <c r="D12" s="2" t="s">
        <v>1187</v>
      </c>
      <c r="E12" s="2" t="s">
        <v>1188</v>
      </c>
      <c r="F12" s="2" t="s">
        <v>1188</v>
      </c>
      <c r="G12" s="2" t="s">
        <v>1189</v>
      </c>
      <c r="H12" s="2" t="s">
        <v>1189</v>
      </c>
    </row>
    <row r="13" spans="2:8" x14ac:dyDescent="0.25">
      <c r="B13" s="2">
        <v>5</v>
      </c>
      <c r="C13" s="36" t="s">
        <v>1190</v>
      </c>
      <c r="D13" s="2" t="s">
        <v>1187</v>
      </c>
      <c r="E13" s="2" t="s">
        <v>1188</v>
      </c>
      <c r="F13" s="2" t="s">
        <v>1188</v>
      </c>
      <c r="G13" s="2" t="s">
        <v>1189</v>
      </c>
      <c r="H13" s="2" t="s">
        <v>1189</v>
      </c>
    </row>
    <row r="14" spans="2:8" x14ac:dyDescent="0.25">
      <c r="B14" s="2">
        <v>6</v>
      </c>
      <c r="C14" s="36" t="s">
        <v>1191</v>
      </c>
      <c r="D14" s="2" t="s">
        <v>1192</v>
      </c>
      <c r="E14" s="2" t="s">
        <v>1192</v>
      </c>
      <c r="F14" s="2" t="s">
        <v>1192</v>
      </c>
      <c r="G14" s="2" t="s">
        <v>1192</v>
      </c>
      <c r="H14" s="2" t="s">
        <v>1192</v>
      </c>
    </row>
    <row r="15" spans="2:8" x14ac:dyDescent="0.25">
      <c r="B15" s="2">
        <v>7</v>
      </c>
      <c r="C15" s="36" t="s">
        <v>1193</v>
      </c>
      <c r="D15" s="2" t="s">
        <v>1194</v>
      </c>
      <c r="E15" s="2" t="s">
        <v>1195</v>
      </c>
      <c r="F15" s="2" t="s">
        <v>1195</v>
      </c>
      <c r="G15" s="2" t="s">
        <v>119</v>
      </c>
      <c r="H15" s="2" t="s">
        <v>119</v>
      </c>
    </row>
    <row r="16" spans="2:8" ht="30" x14ac:dyDescent="0.25">
      <c r="B16" s="2">
        <v>8</v>
      </c>
      <c r="C16" s="36" t="s">
        <v>1196</v>
      </c>
      <c r="D16" s="2">
        <v>207.3</v>
      </c>
      <c r="E16" s="2">
        <v>200</v>
      </c>
      <c r="F16" s="2">
        <v>150</v>
      </c>
      <c r="G16" s="2">
        <v>200</v>
      </c>
      <c r="H16" s="2">
        <v>200</v>
      </c>
    </row>
    <row r="17" spans="2:8" x14ac:dyDescent="0.25">
      <c r="B17" s="2">
        <v>9</v>
      </c>
      <c r="C17" s="36" t="s">
        <v>1197</v>
      </c>
      <c r="D17" s="2" t="s">
        <v>1198</v>
      </c>
      <c r="E17" s="2" t="s">
        <v>1199</v>
      </c>
      <c r="F17" s="2" t="s">
        <v>1200</v>
      </c>
      <c r="G17" s="2" t="s">
        <v>1201</v>
      </c>
      <c r="H17" s="2" t="s">
        <v>1201</v>
      </c>
    </row>
    <row r="18" spans="2:8" x14ac:dyDescent="0.25">
      <c r="B18" s="2" t="s">
        <v>316</v>
      </c>
      <c r="C18" s="36" t="s">
        <v>1202</v>
      </c>
      <c r="D18" s="368" t="s">
        <v>1203</v>
      </c>
      <c r="E18" s="368">
        <v>100</v>
      </c>
      <c r="F18" s="368">
        <v>100</v>
      </c>
      <c r="G18" s="368">
        <v>100</v>
      </c>
      <c r="H18" s="368">
        <v>100</v>
      </c>
    </row>
    <row r="19" spans="2:8" x14ac:dyDescent="0.25">
      <c r="B19" s="2" t="s">
        <v>317</v>
      </c>
      <c r="C19" s="36" t="s">
        <v>1204</v>
      </c>
      <c r="D19" s="368" t="s">
        <v>1198</v>
      </c>
      <c r="E19" s="368">
        <v>100</v>
      </c>
      <c r="F19" s="368">
        <v>100</v>
      </c>
      <c r="G19" s="368">
        <v>100</v>
      </c>
      <c r="H19" s="368">
        <v>100</v>
      </c>
    </row>
    <row r="20" spans="2:8" x14ac:dyDescent="0.25">
      <c r="B20" s="2">
        <v>10</v>
      </c>
      <c r="C20" s="36" t="s">
        <v>1205</v>
      </c>
      <c r="D20" s="369" t="s">
        <v>1206</v>
      </c>
      <c r="E20" s="369" t="s">
        <v>1206</v>
      </c>
      <c r="F20" s="368" t="s">
        <v>1206</v>
      </c>
      <c r="G20" s="369" t="s">
        <v>1207</v>
      </c>
      <c r="H20" s="369" t="s">
        <v>1207</v>
      </c>
    </row>
    <row r="21" spans="2:8" x14ac:dyDescent="0.25">
      <c r="B21" s="2">
        <v>11</v>
      </c>
      <c r="C21" s="36" t="s">
        <v>1208</v>
      </c>
      <c r="D21" s="370">
        <v>32499</v>
      </c>
      <c r="E21" s="371">
        <v>43361</v>
      </c>
      <c r="F21" s="371">
        <v>43650</v>
      </c>
      <c r="G21" s="371">
        <v>44904</v>
      </c>
      <c r="H21" s="371">
        <v>43369</v>
      </c>
    </row>
    <row r="22" spans="2:8" x14ac:dyDescent="0.25">
      <c r="B22" s="2">
        <v>12</v>
      </c>
      <c r="C22" s="36" t="s">
        <v>1209</v>
      </c>
      <c r="D22" s="369" t="s">
        <v>1198</v>
      </c>
      <c r="E22" s="368" t="s">
        <v>1210</v>
      </c>
      <c r="F22" s="368" t="s">
        <v>1210</v>
      </c>
      <c r="G22" s="368" t="s">
        <v>1211</v>
      </c>
      <c r="H22" s="368" t="s">
        <v>1211</v>
      </c>
    </row>
    <row r="23" spans="2:8" x14ac:dyDescent="0.25">
      <c r="B23" s="2">
        <v>13</v>
      </c>
      <c r="C23" s="36" t="s">
        <v>1212</v>
      </c>
      <c r="D23" s="369" t="s">
        <v>1198</v>
      </c>
      <c r="E23" s="501" t="s">
        <v>1213</v>
      </c>
      <c r="F23" s="368" t="s">
        <v>1213</v>
      </c>
      <c r="G23" s="501">
        <v>48647</v>
      </c>
      <c r="H23" s="501">
        <v>47022</v>
      </c>
    </row>
    <row r="24" spans="2:8" x14ac:dyDescent="0.25">
      <c r="B24" s="2">
        <v>14</v>
      </c>
      <c r="C24" s="36" t="s">
        <v>1214</v>
      </c>
      <c r="D24" s="369" t="s">
        <v>1198</v>
      </c>
      <c r="E24" s="368" t="s">
        <v>1215</v>
      </c>
      <c r="F24" s="368" t="s">
        <v>1215</v>
      </c>
      <c r="G24" s="368" t="s">
        <v>1215</v>
      </c>
      <c r="H24" s="368" t="s">
        <v>1215</v>
      </c>
    </row>
    <row r="25" spans="2:8" ht="37.5" customHeight="1" x14ac:dyDescent="0.25">
      <c r="B25" s="590">
        <v>15</v>
      </c>
      <c r="C25" s="590" t="s">
        <v>1216</v>
      </c>
      <c r="D25" s="592" t="s">
        <v>1198</v>
      </c>
      <c r="E25" s="594" t="s">
        <v>1217</v>
      </c>
      <c r="F25" s="594" t="s">
        <v>1218</v>
      </c>
      <c r="G25" s="594" t="s">
        <v>1219</v>
      </c>
      <c r="H25" s="594" t="s">
        <v>1220</v>
      </c>
    </row>
    <row r="26" spans="2:8" x14ac:dyDescent="0.25">
      <c r="B26" s="591"/>
      <c r="C26" s="591"/>
      <c r="D26" s="593"/>
      <c r="E26" s="595"/>
      <c r="F26" s="595"/>
      <c r="G26" s="595"/>
      <c r="H26" s="595"/>
    </row>
    <row r="27" spans="2:8" ht="27.75" customHeight="1" x14ac:dyDescent="0.25">
      <c r="B27" s="2">
        <v>16</v>
      </c>
      <c r="C27" s="36" t="s">
        <v>1221</v>
      </c>
      <c r="D27" s="372" t="s">
        <v>1198</v>
      </c>
      <c r="E27" s="373" t="s">
        <v>1222</v>
      </c>
      <c r="F27" s="373" t="s">
        <v>1223</v>
      </c>
      <c r="G27" s="373" t="s">
        <v>1224</v>
      </c>
      <c r="H27" s="373" t="s">
        <v>1225</v>
      </c>
    </row>
    <row r="28" spans="2:8" x14ac:dyDescent="0.25">
      <c r="B28" s="374"/>
      <c r="C28" s="374" t="s">
        <v>1226</v>
      </c>
      <c r="D28" s="374"/>
      <c r="E28" s="374"/>
      <c r="F28" s="374"/>
      <c r="G28" s="374"/>
      <c r="H28" s="374"/>
    </row>
    <row r="29" spans="2:8" x14ac:dyDescent="0.25">
      <c r="B29" s="587">
        <v>17</v>
      </c>
      <c r="C29" s="588" t="s">
        <v>1227</v>
      </c>
      <c r="D29" s="584" t="s">
        <v>1228</v>
      </c>
      <c r="E29" s="584" t="s">
        <v>1228</v>
      </c>
      <c r="F29" s="589" t="s">
        <v>1228</v>
      </c>
      <c r="G29" s="584" t="s">
        <v>1228</v>
      </c>
      <c r="H29" s="584" t="s">
        <v>1228</v>
      </c>
    </row>
    <row r="30" spans="2:8" ht="0.75" customHeight="1" x14ac:dyDescent="0.25">
      <c r="B30" s="587"/>
      <c r="C30" s="588"/>
      <c r="D30" s="584"/>
      <c r="E30" s="584"/>
      <c r="F30" s="589"/>
      <c r="G30" s="584"/>
      <c r="H30" s="584"/>
    </row>
    <row r="31" spans="2:8" x14ac:dyDescent="0.25">
      <c r="B31" s="2">
        <v>18</v>
      </c>
      <c r="C31" s="36" t="s">
        <v>1229</v>
      </c>
      <c r="D31" s="369" t="s">
        <v>1198</v>
      </c>
      <c r="E31" s="369" t="s">
        <v>1230</v>
      </c>
      <c r="F31" s="368" t="s">
        <v>1231</v>
      </c>
      <c r="G31" s="367" t="s">
        <v>1232</v>
      </c>
      <c r="H31" s="369" t="s">
        <v>1233</v>
      </c>
    </row>
    <row r="32" spans="2:8" x14ac:dyDescent="0.25">
      <c r="B32" s="2">
        <v>19</v>
      </c>
      <c r="C32" s="36" t="s">
        <v>1234</v>
      </c>
      <c r="D32" s="369" t="s">
        <v>1198</v>
      </c>
      <c r="E32" s="369" t="s">
        <v>1235</v>
      </c>
      <c r="F32" s="368" t="s">
        <v>1235</v>
      </c>
      <c r="G32" s="369" t="s">
        <v>1235</v>
      </c>
      <c r="H32" s="369" t="s">
        <v>1235</v>
      </c>
    </row>
    <row r="33" spans="2:8" x14ac:dyDescent="0.25">
      <c r="B33" s="2" t="s">
        <v>199</v>
      </c>
      <c r="C33" s="36" t="s">
        <v>1236</v>
      </c>
      <c r="D33" s="2" t="s">
        <v>1198</v>
      </c>
      <c r="E33" s="2" t="s">
        <v>1237</v>
      </c>
      <c r="F33" s="2" t="s">
        <v>1237</v>
      </c>
      <c r="G33" s="2" t="s">
        <v>1238</v>
      </c>
      <c r="H33" s="2" t="s">
        <v>1238</v>
      </c>
    </row>
    <row r="34" spans="2:8" x14ac:dyDescent="0.25">
      <c r="B34" s="2" t="s">
        <v>201</v>
      </c>
      <c r="C34" s="36" t="s">
        <v>1239</v>
      </c>
      <c r="D34" s="2" t="s">
        <v>1198</v>
      </c>
      <c r="E34" s="2" t="s">
        <v>1237</v>
      </c>
      <c r="F34" s="2" t="s">
        <v>1237</v>
      </c>
      <c r="G34" s="2" t="s">
        <v>1238</v>
      </c>
      <c r="H34" s="2" t="s">
        <v>1238</v>
      </c>
    </row>
    <row r="35" spans="2:8" x14ac:dyDescent="0.25">
      <c r="B35" s="2">
        <v>21</v>
      </c>
      <c r="C35" s="36" t="s">
        <v>1240</v>
      </c>
      <c r="D35" s="2" t="s">
        <v>1198</v>
      </c>
      <c r="E35" s="2" t="s">
        <v>1235</v>
      </c>
      <c r="F35" s="2" t="s">
        <v>1235</v>
      </c>
      <c r="G35" s="2" t="s">
        <v>1235</v>
      </c>
      <c r="H35" s="2" t="s">
        <v>1235</v>
      </c>
    </row>
    <row r="36" spans="2:8" x14ac:dyDescent="0.25">
      <c r="B36" s="2">
        <v>22</v>
      </c>
      <c r="C36" s="36" t="s">
        <v>1241</v>
      </c>
      <c r="D36" s="2" t="s">
        <v>1198</v>
      </c>
      <c r="E36" s="2" t="s">
        <v>1242</v>
      </c>
      <c r="F36" s="2" t="s">
        <v>1242</v>
      </c>
      <c r="G36" s="2" t="s">
        <v>1242</v>
      </c>
      <c r="H36" s="2" t="s">
        <v>1242</v>
      </c>
    </row>
    <row r="37" spans="2:8" x14ac:dyDescent="0.25">
      <c r="B37" s="2">
        <v>23</v>
      </c>
      <c r="C37" s="36" t="s">
        <v>1243</v>
      </c>
      <c r="D37" s="2" t="s">
        <v>1244</v>
      </c>
      <c r="E37" s="2" t="s">
        <v>1215</v>
      </c>
      <c r="F37" s="2" t="s">
        <v>1215</v>
      </c>
      <c r="G37" s="2" t="s">
        <v>1235</v>
      </c>
      <c r="H37" s="2" t="s">
        <v>1235</v>
      </c>
    </row>
    <row r="38" spans="2:8" ht="90" x14ac:dyDescent="0.25">
      <c r="B38" s="2">
        <v>24</v>
      </c>
      <c r="C38" s="36" t="s">
        <v>1245</v>
      </c>
      <c r="D38" s="2" t="s">
        <v>1198</v>
      </c>
      <c r="E38" s="2" t="s">
        <v>1246</v>
      </c>
      <c r="F38" s="2" t="s">
        <v>1246</v>
      </c>
      <c r="G38" s="2" t="s">
        <v>1198</v>
      </c>
      <c r="H38" s="2" t="s">
        <v>1198</v>
      </c>
    </row>
    <row r="39" spans="2:8" x14ac:dyDescent="0.25">
      <c r="B39" s="2">
        <v>25</v>
      </c>
      <c r="C39" s="36" t="s">
        <v>1247</v>
      </c>
      <c r="D39" s="2" t="s">
        <v>1198</v>
      </c>
      <c r="E39" s="2" t="s">
        <v>1248</v>
      </c>
      <c r="F39" s="2" t="s">
        <v>1248</v>
      </c>
      <c r="G39" s="2" t="s">
        <v>1249</v>
      </c>
      <c r="H39" s="2" t="s">
        <v>1249</v>
      </c>
    </row>
    <row r="40" spans="2:8" x14ac:dyDescent="0.25">
      <c r="B40" s="2">
        <v>26</v>
      </c>
      <c r="C40" s="36" t="s">
        <v>1250</v>
      </c>
      <c r="D40" s="2" t="s">
        <v>1198</v>
      </c>
      <c r="E40" s="2" t="s">
        <v>1198</v>
      </c>
      <c r="F40" s="2" t="s">
        <v>1198</v>
      </c>
      <c r="G40" s="2" t="s">
        <v>1198</v>
      </c>
      <c r="H40" s="2" t="s">
        <v>1198</v>
      </c>
    </row>
    <row r="41" spans="2:8" x14ac:dyDescent="0.25">
      <c r="B41" s="2">
        <v>27</v>
      </c>
      <c r="C41" s="36" t="s">
        <v>1251</v>
      </c>
      <c r="D41" s="2" t="s">
        <v>1198</v>
      </c>
      <c r="E41" s="2" t="s">
        <v>1252</v>
      </c>
      <c r="F41" s="2" t="s">
        <v>1252</v>
      </c>
      <c r="G41" s="2" t="s">
        <v>1198</v>
      </c>
      <c r="H41" s="2" t="s">
        <v>1198</v>
      </c>
    </row>
    <row r="42" spans="2:8" x14ac:dyDescent="0.25">
      <c r="B42" s="2">
        <v>28</v>
      </c>
      <c r="C42" s="36" t="s">
        <v>1253</v>
      </c>
      <c r="D42" s="2" t="s">
        <v>1198</v>
      </c>
      <c r="E42" s="2" t="s">
        <v>1187</v>
      </c>
      <c r="F42" s="2" t="s">
        <v>1187</v>
      </c>
      <c r="G42" s="2" t="s">
        <v>1198</v>
      </c>
      <c r="H42" s="2" t="s">
        <v>1198</v>
      </c>
    </row>
    <row r="43" spans="2:8" x14ac:dyDescent="0.25">
      <c r="B43" s="2">
        <v>29</v>
      </c>
      <c r="C43" s="36" t="s">
        <v>1254</v>
      </c>
      <c r="D43" s="2" t="s">
        <v>1198</v>
      </c>
      <c r="E43" s="2" t="s">
        <v>149</v>
      </c>
      <c r="F43" s="2" t="s">
        <v>149</v>
      </c>
      <c r="G43" s="2" t="s">
        <v>1198</v>
      </c>
      <c r="H43" s="2" t="s">
        <v>1198</v>
      </c>
    </row>
    <row r="44" spans="2:8" x14ac:dyDescent="0.25">
      <c r="B44" s="2">
        <v>30</v>
      </c>
      <c r="C44" s="36" t="s">
        <v>1255</v>
      </c>
      <c r="D44" s="2" t="s">
        <v>1235</v>
      </c>
      <c r="E44" s="2" t="s">
        <v>1215</v>
      </c>
      <c r="F44" s="2" t="s">
        <v>1215</v>
      </c>
      <c r="G44" s="2" t="s">
        <v>1235</v>
      </c>
      <c r="H44" s="2" t="s">
        <v>1235</v>
      </c>
    </row>
    <row r="45" spans="2:8" ht="30" x14ac:dyDescent="0.25">
      <c r="B45" s="2">
        <v>31</v>
      </c>
      <c r="C45" s="36" t="s">
        <v>1256</v>
      </c>
      <c r="D45" s="2" t="s">
        <v>1198</v>
      </c>
      <c r="E45" s="2" t="s">
        <v>1257</v>
      </c>
      <c r="F45" s="2" t="s">
        <v>1257</v>
      </c>
      <c r="G45" s="2" t="s">
        <v>1198</v>
      </c>
      <c r="H45" s="2" t="s">
        <v>1198</v>
      </c>
    </row>
    <row r="46" spans="2:8" x14ac:dyDescent="0.25">
      <c r="B46" s="2">
        <v>32</v>
      </c>
      <c r="C46" s="36" t="s">
        <v>1258</v>
      </c>
      <c r="D46" s="2" t="s">
        <v>1198</v>
      </c>
      <c r="E46" s="2" t="s">
        <v>1248</v>
      </c>
      <c r="F46" s="2" t="s">
        <v>1248</v>
      </c>
      <c r="G46" s="2" t="s">
        <v>1198</v>
      </c>
      <c r="H46" s="2" t="s">
        <v>1198</v>
      </c>
    </row>
    <row r="47" spans="2:8" x14ac:dyDescent="0.25">
      <c r="B47" s="2">
        <v>33</v>
      </c>
      <c r="C47" s="36" t="s">
        <v>1259</v>
      </c>
      <c r="D47" s="2" t="s">
        <v>1198</v>
      </c>
      <c r="E47" s="2" t="s">
        <v>1260</v>
      </c>
      <c r="F47" s="2" t="s">
        <v>1261</v>
      </c>
      <c r="G47" s="2" t="s">
        <v>1198</v>
      </c>
      <c r="H47" s="2" t="s">
        <v>1198</v>
      </c>
    </row>
    <row r="48" spans="2:8" ht="30" x14ac:dyDescent="0.25">
      <c r="B48" s="2">
        <v>34</v>
      </c>
      <c r="C48" s="36" t="s">
        <v>1262</v>
      </c>
      <c r="D48" s="2" t="s">
        <v>1198</v>
      </c>
      <c r="E48" s="2" t="s">
        <v>1263</v>
      </c>
      <c r="F48" s="2" t="s">
        <v>1263</v>
      </c>
      <c r="G48" s="2" t="s">
        <v>1198</v>
      </c>
      <c r="H48" s="2" t="s">
        <v>1198</v>
      </c>
    </row>
    <row r="49" spans="2:8" x14ac:dyDescent="0.25">
      <c r="B49" s="3" t="s">
        <v>1264</v>
      </c>
      <c r="C49" s="4" t="s">
        <v>1265</v>
      </c>
      <c r="D49" s="2" t="s">
        <v>1198</v>
      </c>
      <c r="E49" s="320"/>
      <c r="F49" s="320"/>
      <c r="G49" s="2" t="s">
        <v>1198</v>
      </c>
      <c r="H49" s="2" t="s">
        <v>1198</v>
      </c>
    </row>
    <row r="50" spans="2:8" x14ac:dyDescent="0.25">
      <c r="B50" s="3" t="s">
        <v>1266</v>
      </c>
      <c r="C50" s="4" t="s">
        <v>1267</v>
      </c>
      <c r="D50" s="36"/>
      <c r="E50" s="320"/>
      <c r="F50" s="320"/>
      <c r="G50" s="320"/>
      <c r="H50" s="320"/>
    </row>
    <row r="51" spans="2:8" ht="30" x14ac:dyDescent="0.25">
      <c r="B51" s="2">
        <v>35</v>
      </c>
      <c r="C51" s="36" t="s">
        <v>1268</v>
      </c>
      <c r="D51" s="2" t="s">
        <v>1269</v>
      </c>
      <c r="E51" s="2" t="s">
        <v>119</v>
      </c>
      <c r="F51" s="2" t="s">
        <v>119</v>
      </c>
      <c r="G51" s="2" t="s">
        <v>1270</v>
      </c>
      <c r="H51" s="2" t="s">
        <v>1270</v>
      </c>
    </row>
    <row r="52" spans="2:8" x14ac:dyDescent="0.25">
      <c r="B52" s="2">
        <v>36</v>
      </c>
      <c r="C52" s="36" t="s">
        <v>1271</v>
      </c>
      <c r="D52" s="2" t="s">
        <v>1198</v>
      </c>
      <c r="E52" s="2" t="s">
        <v>1235</v>
      </c>
      <c r="F52" s="2" t="s">
        <v>1235</v>
      </c>
      <c r="G52" s="2" t="s">
        <v>1235</v>
      </c>
      <c r="H52" s="2" t="s">
        <v>1235</v>
      </c>
    </row>
    <row r="53" spans="2:8" x14ac:dyDescent="0.25">
      <c r="B53" s="2">
        <v>37</v>
      </c>
      <c r="C53" s="36" t="s">
        <v>1272</v>
      </c>
      <c r="D53" s="2" t="s">
        <v>1198</v>
      </c>
      <c r="E53" s="2" t="s">
        <v>1198</v>
      </c>
      <c r="F53" s="2" t="s">
        <v>1198</v>
      </c>
      <c r="G53" s="2" t="s">
        <v>1198</v>
      </c>
      <c r="H53" s="2" t="s">
        <v>1198</v>
      </c>
    </row>
    <row r="54" spans="2:8" x14ac:dyDescent="0.25">
      <c r="B54" s="3" t="s">
        <v>1273</v>
      </c>
      <c r="C54" s="4" t="s">
        <v>1274</v>
      </c>
      <c r="D54" s="2" t="s">
        <v>1198</v>
      </c>
      <c r="E54" s="2" t="s">
        <v>1198</v>
      </c>
      <c r="F54" s="2" t="s">
        <v>1198</v>
      </c>
      <c r="G54" s="2" t="s">
        <v>1198</v>
      </c>
      <c r="H54" s="2" t="s">
        <v>1198</v>
      </c>
    </row>
    <row r="55" spans="2:8" ht="15" customHeight="1" x14ac:dyDescent="0.25">
      <c r="B55" s="585"/>
      <c r="C55" s="585"/>
      <c r="D55" s="585"/>
      <c r="E55" s="585"/>
      <c r="F55" s="585"/>
      <c r="G55" s="585"/>
      <c r="H55" s="585"/>
    </row>
    <row r="56" spans="2:8" x14ac:dyDescent="0.25">
      <c r="B56" s="586"/>
      <c r="C56" s="586"/>
      <c r="D56" s="586"/>
      <c r="E56" s="586"/>
      <c r="F56" s="586"/>
      <c r="G56" s="586"/>
      <c r="H56" s="586"/>
    </row>
  </sheetData>
  <mergeCells count="16">
    <mergeCell ref="B2:H2"/>
    <mergeCell ref="B25:B26"/>
    <mergeCell ref="C25:C26"/>
    <mergeCell ref="D25:D26"/>
    <mergeCell ref="E25:E26"/>
    <mergeCell ref="F25:F26"/>
    <mergeCell ref="G25:G26"/>
    <mergeCell ref="H25:H26"/>
    <mergeCell ref="H29:H30"/>
    <mergeCell ref="B55:H56"/>
    <mergeCell ref="B29:B30"/>
    <mergeCell ref="C29:C30"/>
    <mergeCell ref="D29:D30"/>
    <mergeCell ref="E29:E30"/>
    <mergeCell ref="F29:F30"/>
    <mergeCell ref="G29:G30"/>
  </mergeCells>
  <hyperlinks>
    <hyperlink ref="H3" location="Contents!A1" display="Back to contents page" xr:uid="{A1D3C5C8-1E1D-40A1-8B8B-3F23EF49A8EB}"/>
  </hyperlinks>
  <pageMargins left="0.70866141732283472" right="0.70866141732283472" top="0.74803149606299213" bottom="0.74803149606299213" header="0.31496062992125984" footer="0.31496062992125984"/>
  <pageSetup paperSize="9" scale="43"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1F7A0-79EB-4DB9-8BB4-40274A507400}">
  <sheetPr>
    <pageSetUpPr fitToPage="1"/>
  </sheetPr>
  <dimension ref="B2:G11"/>
  <sheetViews>
    <sheetView showGridLines="0" zoomScale="80" zoomScaleNormal="80" workbookViewId="0">
      <selection activeCell="G3" sqref="G3"/>
    </sheetView>
  </sheetViews>
  <sheetFormatPr baseColWidth="10" defaultRowHeight="15" x14ac:dyDescent="0.25"/>
  <cols>
    <col min="1" max="1" width="3.85546875" customWidth="1"/>
    <col min="3" max="3" width="25.140625" customWidth="1"/>
    <col min="4" max="7" width="26.28515625" customWidth="1"/>
  </cols>
  <sheetData>
    <row r="2" spans="2:7" ht="18.75" x14ac:dyDescent="0.3">
      <c r="B2" s="537" t="s">
        <v>320</v>
      </c>
      <c r="C2" s="537"/>
      <c r="D2" s="537"/>
      <c r="E2" s="537"/>
      <c r="F2" s="537"/>
      <c r="G2" s="537"/>
    </row>
    <row r="3" spans="2:7" ht="18.75" x14ac:dyDescent="0.25">
      <c r="C3" s="22"/>
      <c r="G3" s="276" t="s">
        <v>1150</v>
      </c>
    </row>
    <row r="4" spans="2:7" x14ac:dyDescent="0.25">
      <c r="D4" s="499">
        <f>Contents!G7</f>
        <v>44926</v>
      </c>
    </row>
    <row r="5" spans="2:7" x14ac:dyDescent="0.25">
      <c r="D5" s="17" t="s">
        <v>2</v>
      </c>
      <c r="E5" s="17" t="s">
        <v>3</v>
      </c>
      <c r="F5" s="17" t="s">
        <v>4</v>
      </c>
      <c r="G5" s="17" t="s">
        <v>36</v>
      </c>
    </row>
    <row r="6" spans="2:7" x14ac:dyDescent="0.25">
      <c r="D6" s="596" t="s">
        <v>323</v>
      </c>
      <c r="E6" s="597"/>
      <c r="F6" s="596" t="s">
        <v>324</v>
      </c>
      <c r="G6" s="597"/>
    </row>
    <row r="7" spans="2:7" x14ac:dyDescent="0.25">
      <c r="D7" s="598"/>
      <c r="E7" s="599"/>
      <c r="F7" s="598"/>
      <c r="G7" s="599"/>
    </row>
    <row r="8" spans="2:7" ht="45" x14ac:dyDescent="0.25">
      <c r="D8" s="17" t="s">
        <v>325</v>
      </c>
      <c r="E8" s="17" t="s">
        <v>326</v>
      </c>
      <c r="F8" s="17" t="s">
        <v>327</v>
      </c>
      <c r="G8" s="17" t="s">
        <v>328</v>
      </c>
    </row>
    <row r="9" spans="2:7" x14ac:dyDescent="0.25">
      <c r="B9" s="50" t="s">
        <v>329</v>
      </c>
      <c r="C9" s="49" t="s">
        <v>330</v>
      </c>
      <c r="D9" s="53"/>
      <c r="E9" s="53"/>
      <c r="F9" s="53"/>
      <c r="G9" s="53"/>
    </row>
    <row r="10" spans="2:7" x14ac:dyDescent="0.25">
      <c r="B10" s="54"/>
      <c r="C10" s="339" t="s">
        <v>318</v>
      </c>
      <c r="D10" s="51">
        <v>43106.003050169995</v>
      </c>
      <c r="E10" s="51"/>
      <c r="F10" s="51"/>
      <c r="G10" s="51"/>
    </row>
    <row r="11" spans="2:7" x14ac:dyDescent="0.25">
      <c r="B11" s="52" t="s">
        <v>331</v>
      </c>
      <c r="C11" s="340" t="s">
        <v>34</v>
      </c>
      <c r="D11" s="51">
        <v>43106.003050169995</v>
      </c>
      <c r="E11" s="51"/>
      <c r="F11" s="51"/>
      <c r="G11" s="51"/>
    </row>
  </sheetData>
  <mergeCells count="3">
    <mergeCell ref="D6:E7"/>
    <mergeCell ref="F6:G7"/>
    <mergeCell ref="B2:G2"/>
  </mergeCells>
  <hyperlinks>
    <hyperlink ref="G3" location="Contents!A1" display="Back to contents page" xr:uid="{C2A63936-3869-4292-9C46-C783ACA8EA37}"/>
  </hyperlinks>
  <pageMargins left="0.7" right="0.7" top="0.75" bottom="0.75" header="0.3" footer="0.3"/>
  <pageSetup paperSize="9" scale="90"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E0CC-CFC0-4542-862B-A6865E4EB695}">
  <sheetPr>
    <pageSetUpPr fitToPage="1"/>
  </sheetPr>
  <dimension ref="B2:E8"/>
  <sheetViews>
    <sheetView showGridLines="0" zoomScale="80" zoomScaleNormal="80" workbookViewId="0">
      <selection activeCell="E63" sqref="E63"/>
    </sheetView>
  </sheetViews>
  <sheetFormatPr baseColWidth="10" defaultColWidth="9.85546875" defaultRowHeight="12" x14ac:dyDescent="0.2"/>
  <cols>
    <col min="1" max="1" width="4" style="261" customWidth="1"/>
    <col min="2" max="2" width="8" style="261" customWidth="1"/>
    <col min="3" max="3" width="68" style="261" customWidth="1"/>
    <col min="4" max="4" width="16.42578125" style="261" customWidth="1"/>
    <col min="5" max="16384" width="9.85546875" style="261"/>
  </cols>
  <sheetData>
    <row r="2" spans="2:5" ht="18.75" x14ac:dyDescent="0.3">
      <c r="B2" s="537" t="s">
        <v>1151</v>
      </c>
      <c r="C2" s="537"/>
      <c r="D2" s="537"/>
    </row>
    <row r="3" spans="2:5" ht="15" x14ac:dyDescent="0.25">
      <c r="B3" s="262"/>
      <c r="C3" s="538" t="s">
        <v>1150</v>
      </c>
      <c r="D3" s="538"/>
      <c r="E3" s="276"/>
    </row>
    <row r="4" spans="2:5" ht="15" x14ac:dyDescent="0.25">
      <c r="B4" s="262"/>
      <c r="C4" s="262"/>
      <c r="D4" s="232"/>
    </row>
    <row r="5" spans="2:5" ht="15" x14ac:dyDescent="0.25">
      <c r="B5" s="262"/>
      <c r="C5" s="262"/>
      <c r="D5" s="480">
        <f>Contents!G7</f>
        <v>44926</v>
      </c>
    </row>
    <row r="6" spans="2:5" ht="15" x14ac:dyDescent="0.25">
      <c r="B6" s="263">
        <v>1</v>
      </c>
      <c r="C6" s="264" t="s">
        <v>1032</v>
      </c>
      <c r="D6" s="265">
        <v>19086.996463849999</v>
      </c>
    </row>
    <row r="7" spans="2:5" ht="15" x14ac:dyDescent="0.2">
      <c r="B7" s="263">
        <v>2</v>
      </c>
      <c r="C7" s="264" t="s">
        <v>1152</v>
      </c>
      <c r="D7" s="266">
        <v>2.0000000000157177E-2</v>
      </c>
    </row>
    <row r="8" spans="2:5" ht="15" x14ac:dyDescent="0.25">
      <c r="B8" s="263">
        <v>3</v>
      </c>
      <c r="C8" s="264" t="s">
        <v>1153</v>
      </c>
      <c r="D8" s="265">
        <v>381.73992927999996</v>
      </c>
    </row>
  </sheetData>
  <mergeCells count="2">
    <mergeCell ref="B2:D2"/>
    <mergeCell ref="C3:D3"/>
  </mergeCells>
  <conditionalFormatting sqref="D6:D8">
    <cfRule type="cellIs" dxfId="4" priority="1" stopIfTrue="1" operator="lessThan">
      <formula>0</formula>
    </cfRule>
  </conditionalFormatting>
  <hyperlinks>
    <hyperlink ref="C3" location="Oversikt!A1" display="Tilbake til oversikt" xr:uid="{D12D185C-29B6-4505-B9C9-8EFBBD9EEDD9}"/>
    <hyperlink ref="C3:D3" location="Contents!A1" display="Back to contents page" xr:uid="{EA171801-80FC-4833-AC3E-19B9D2B0D8BB}"/>
  </hyperlinks>
  <pageMargins left="0.7" right="0.7" top="0.75" bottom="0.75" header="0.3" footer="0.3"/>
  <pageSetup paperSize="9"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21613-2CEC-47C8-9660-BC7A480C446A}">
  <sheetPr>
    <pageSetUpPr fitToPage="1"/>
  </sheetPr>
  <dimension ref="B2:D22"/>
  <sheetViews>
    <sheetView showGridLines="0" zoomScale="80" zoomScaleNormal="80" workbookViewId="0">
      <selection activeCell="C3" sqref="C3:D3"/>
    </sheetView>
  </sheetViews>
  <sheetFormatPr baseColWidth="10" defaultRowHeight="15" x14ac:dyDescent="0.25"/>
  <cols>
    <col min="1" max="1" width="4" customWidth="1"/>
    <col min="2" max="2" width="8" customWidth="1"/>
    <col min="3" max="3" width="89" style="6" customWidth="1"/>
    <col min="4" max="4" width="19.28515625" customWidth="1"/>
  </cols>
  <sheetData>
    <row r="2" spans="2:4" ht="18.75" x14ac:dyDescent="0.3">
      <c r="B2" s="537" t="s">
        <v>333</v>
      </c>
      <c r="C2" s="537"/>
      <c r="D2" s="537"/>
    </row>
    <row r="3" spans="2:4" ht="18.75" x14ac:dyDescent="0.25">
      <c r="B3" s="56"/>
      <c r="C3" s="538" t="s">
        <v>1150</v>
      </c>
      <c r="D3" s="538"/>
    </row>
    <row r="4" spans="2:4" ht="18.75" x14ac:dyDescent="0.25">
      <c r="B4" s="56"/>
      <c r="C4" s="56"/>
      <c r="D4" s="232"/>
    </row>
    <row r="5" spans="2:4" x14ac:dyDescent="0.25">
      <c r="D5" s="499">
        <f>Contents!G7</f>
        <v>44926</v>
      </c>
    </row>
    <row r="6" spans="2:4" x14ac:dyDescent="0.25">
      <c r="C6" s="431"/>
      <c r="D6" s="57" t="s">
        <v>2</v>
      </c>
    </row>
    <row r="7" spans="2:4" x14ac:dyDescent="0.25">
      <c r="B7" s="432"/>
      <c r="C7" s="433"/>
      <c r="D7" s="21" t="s">
        <v>338</v>
      </c>
    </row>
    <row r="8" spans="2:4" x14ac:dyDescent="0.25">
      <c r="B8" s="58">
        <v>1</v>
      </c>
      <c r="C8" s="36" t="s">
        <v>339</v>
      </c>
      <c r="D8" s="63">
        <v>44078.409298999999</v>
      </c>
    </row>
    <row r="9" spans="2:4" ht="30" x14ac:dyDescent="0.25">
      <c r="B9" s="2">
        <v>2</v>
      </c>
      <c r="C9" s="36" t="s">
        <v>340</v>
      </c>
      <c r="D9" s="63">
        <v>-319.44587200000001</v>
      </c>
    </row>
    <row r="10" spans="2:4" ht="30" x14ac:dyDescent="0.25">
      <c r="B10" s="2">
        <v>3</v>
      </c>
      <c r="C10" s="36" t="s">
        <v>341</v>
      </c>
      <c r="D10" s="64" t="s">
        <v>1155</v>
      </c>
    </row>
    <row r="11" spans="2:4" x14ac:dyDescent="0.25">
      <c r="B11" s="2">
        <v>4</v>
      </c>
      <c r="C11" s="16" t="s">
        <v>342</v>
      </c>
      <c r="D11" s="64" t="s">
        <v>1155</v>
      </c>
    </row>
    <row r="12" spans="2:4" ht="45" x14ac:dyDescent="0.25">
      <c r="B12" s="2">
        <v>5</v>
      </c>
      <c r="C12" s="4" t="s">
        <v>343</v>
      </c>
      <c r="D12" s="64" t="s">
        <v>1155</v>
      </c>
    </row>
    <row r="13" spans="2:4" ht="30" x14ac:dyDescent="0.25">
      <c r="B13" s="2">
        <v>6</v>
      </c>
      <c r="C13" s="36" t="s">
        <v>344</v>
      </c>
      <c r="D13" s="65" t="s">
        <v>1155</v>
      </c>
    </row>
    <row r="14" spans="2:4" x14ac:dyDescent="0.25">
      <c r="B14" s="2">
        <v>7</v>
      </c>
      <c r="C14" s="36" t="s">
        <v>345</v>
      </c>
      <c r="D14" s="66" t="s">
        <v>1155</v>
      </c>
    </row>
    <row r="15" spans="2:4" x14ac:dyDescent="0.25">
      <c r="B15" s="2">
        <v>8</v>
      </c>
      <c r="C15" s="36" t="s">
        <v>346</v>
      </c>
      <c r="D15" s="64">
        <v>18.235664270000001</v>
      </c>
    </row>
    <row r="16" spans="2:4" x14ac:dyDescent="0.25">
      <c r="B16" s="2">
        <v>9</v>
      </c>
      <c r="C16" s="36" t="s">
        <v>347</v>
      </c>
      <c r="D16" s="64" t="s">
        <v>1155</v>
      </c>
    </row>
    <row r="17" spans="2:4" ht="30" x14ac:dyDescent="0.25">
      <c r="B17" s="2">
        <v>10</v>
      </c>
      <c r="C17" s="36" t="s">
        <v>348</v>
      </c>
      <c r="D17" s="64">
        <v>1407.7299612100001</v>
      </c>
    </row>
    <row r="18" spans="2:4" ht="30" x14ac:dyDescent="0.25">
      <c r="B18" s="2">
        <v>11</v>
      </c>
      <c r="C18" s="4" t="s">
        <v>349</v>
      </c>
      <c r="D18" s="67" t="s">
        <v>1155</v>
      </c>
    </row>
    <row r="19" spans="2:4" ht="30" x14ac:dyDescent="0.25">
      <c r="B19" s="2" t="s">
        <v>350</v>
      </c>
      <c r="C19" s="4" t="s">
        <v>351</v>
      </c>
      <c r="D19" s="67" t="s">
        <v>1155</v>
      </c>
    </row>
    <row r="20" spans="2:4" ht="30" x14ac:dyDescent="0.25">
      <c r="B20" s="2" t="s">
        <v>352</v>
      </c>
      <c r="C20" s="4" t="s">
        <v>353</v>
      </c>
      <c r="D20" s="67" t="s">
        <v>1155</v>
      </c>
    </row>
    <row r="21" spans="2:4" x14ac:dyDescent="0.25">
      <c r="B21" s="2">
        <v>12</v>
      </c>
      <c r="C21" s="36" t="s">
        <v>354</v>
      </c>
      <c r="D21" s="68">
        <v>2.7300033569335938E-6</v>
      </c>
    </row>
    <row r="22" spans="2:4" x14ac:dyDescent="0.25">
      <c r="B22" s="2">
        <v>13</v>
      </c>
      <c r="C22" s="38" t="s">
        <v>355</v>
      </c>
      <c r="D22" s="354">
        <v>45184.929055209999</v>
      </c>
    </row>
  </sheetData>
  <mergeCells count="2">
    <mergeCell ref="C3:D3"/>
    <mergeCell ref="B2:D2"/>
  </mergeCells>
  <hyperlinks>
    <hyperlink ref="C3" location="Oversikt!A1" display="Tilbake til oversikt" xr:uid="{3AF541AF-490A-43AE-B6F8-4FA0F9876BE5}"/>
    <hyperlink ref="C3:D3" location="Contents!A1" display="Back to contents page" xr:uid="{F13CD85C-867A-4B28-B0DD-C8363FB56571}"/>
  </hyperlinks>
  <pageMargins left="0.7" right="0.7" top="0.75" bottom="0.75" header="0.3" footer="0.3"/>
  <pageSetup paperSize="9" orientation="landscape"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631A6-2C39-4783-A349-44EF2E953BE0}">
  <sheetPr>
    <pageSetUpPr fitToPage="1"/>
  </sheetPr>
  <dimension ref="B2:E73"/>
  <sheetViews>
    <sheetView showGridLines="0" topLeftCell="A49" zoomScale="80" zoomScaleNormal="80" workbookViewId="0">
      <selection activeCell="H12" sqref="H12"/>
    </sheetView>
  </sheetViews>
  <sheetFormatPr baseColWidth="10" defaultRowHeight="15" x14ac:dyDescent="0.25"/>
  <cols>
    <col min="1" max="1" width="4" customWidth="1"/>
    <col min="2" max="2" width="7.7109375" customWidth="1"/>
    <col min="3" max="3" width="108.7109375" customWidth="1"/>
    <col min="4" max="5" width="13.85546875" customWidth="1"/>
  </cols>
  <sheetData>
    <row r="2" spans="2:5" ht="18.75" x14ac:dyDescent="0.3">
      <c r="B2" s="537" t="s">
        <v>334</v>
      </c>
      <c r="C2" s="537"/>
      <c r="D2" s="537"/>
      <c r="E2" s="537"/>
    </row>
    <row r="3" spans="2:5" ht="18.75" x14ac:dyDescent="0.3">
      <c r="B3" s="55"/>
      <c r="D3" s="538" t="s">
        <v>1150</v>
      </c>
      <c r="E3" s="538"/>
    </row>
    <row r="4" spans="2:5" ht="15" customHeight="1" x14ac:dyDescent="0.25">
      <c r="B4" s="493" t="s">
        <v>1346</v>
      </c>
      <c r="E4" s="232"/>
    </row>
    <row r="5" spans="2:5" x14ac:dyDescent="0.25">
      <c r="B5" s="1"/>
      <c r="C5" s="69"/>
      <c r="D5" s="609" t="s">
        <v>356</v>
      </c>
      <c r="E5" s="609"/>
    </row>
    <row r="6" spans="2:5" x14ac:dyDescent="0.25">
      <c r="B6" s="610"/>
      <c r="C6" s="611"/>
      <c r="D6" s="45" t="s">
        <v>2</v>
      </c>
      <c r="E6" s="45" t="s">
        <v>3</v>
      </c>
    </row>
    <row r="7" spans="2:5" x14ac:dyDescent="0.25">
      <c r="B7" s="612"/>
      <c r="C7" s="613"/>
      <c r="D7" s="476">
        <f>Contents!G7</f>
        <v>44926</v>
      </c>
      <c r="E7" s="476">
        <f>EOMONTH(D7,-12)</f>
        <v>44561</v>
      </c>
    </row>
    <row r="8" spans="2:5" x14ac:dyDescent="0.25">
      <c r="B8" s="606" t="s">
        <v>357</v>
      </c>
      <c r="C8" s="607"/>
      <c r="D8" s="607"/>
      <c r="E8" s="608"/>
    </row>
    <row r="9" spans="2:5" x14ac:dyDescent="0.25">
      <c r="B9" s="45">
        <v>1</v>
      </c>
      <c r="C9" s="4" t="s">
        <v>358</v>
      </c>
      <c r="D9" s="268">
        <v>44034.034124999998</v>
      </c>
      <c r="E9" s="268">
        <v>47971.100364999998</v>
      </c>
    </row>
    <row r="10" spans="2:5" ht="30" x14ac:dyDescent="0.25">
      <c r="B10" s="23">
        <v>2</v>
      </c>
      <c r="C10" s="4" t="s">
        <v>359</v>
      </c>
      <c r="D10" s="268" t="s">
        <v>1155</v>
      </c>
      <c r="E10" s="268" t="s">
        <v>1155</v>
      </c>
    </row>
    <row r="11" spans="2:5" x14ac:dyDescent="0.25">
      <c r="B11" s="23">
        <v>3</v>
      </c>
      <c r="C11" s="4" t="s">
        <v>360</v>
      </c>
      <c r="D11" s="268" t="s">
        <v>1155</v>
      </c>
      <c r="E11" s="268" t="s">
        <v>1155</v>
      </c>
    </row>
    <row r="12" spans="2:5" x14ac:dyDescent="0.25">
      <c r="B12" s="23">
        <v>4</v>
      </c>
      <c r="C12" s="4" t="s">
        <v>361</v>
      </c>
      <c r="D12" s="268" t="s">
        <v>1155</v>
      </c>
      <c r="E12" s="268" t="s">
        <v>1155</v>
      </c>
    </row>
    <row r="13" spans="2:5" x14ac:dyDescent="0.25">
      <c r="B13" s="23">
        <v>5</v>
      </c>
      <c r="C13" s="70" t="s">
        <v>362</v>
      </c>
      <c r="D13" s="269" t="s">
        <v>1155</v>
      </c>
      <c r="E13" s="268" t="s">
        <v>1155</v>
      </c>
    </row>
    <row r="14" spans="2:5" x14ac:dyDescent="0.25">
      <c r="B14" s="45">
        <v>6</v>
      </c>
      <c r="C14" s="4" t="s">
        <v>363</v>
      </c>
      <c r="D14" s="268">
        <v>-319.44587200000001</v>
      </c>
      <c r="E14" s="268">
        <v>-308.08749119000242</v>
      </c>
    </row>
    <row r="15" spans="2:5" x14ac:dyDescent="0.25">
      <c r="B15" s="469">
        <v>7</v>
      </c>
      <c r="C15" s="470" t="s">
        <v>364</v>
      </c>
      <c r="D15" s="466">
        <v>43714.588253000002</v>
      </c>
      <c r="E15" s="466">
        <v>47663.012873809996</v>
      </c>
    </row>
    <row r="16" spans="2:5" x14ac:dyDescent="0.25">
      <c r="B16" s="606" t="s">
        <v>365</v>
      </c>
      <c r="C16" s="607"/>
      <c r="D16" s="607"/>
      <c r="E16" s="608"/>
    </row>
    <row r="17" spans="2:5" x14ac:dyDescent="0.25">
      <c r="B17" s="3">
        <v>8</v>
      </c>
      <c r="C17" s="71" t="s">
        <v>366</v>
      </c>
      <c r="D17" s="270">
        <v>34.018524390000003</v>
      </c>
      <c r="E17" s="271">
        <v>40.304701000000001</v>
      </c>
    </row>
    <row r="18" spans="2:5" x14ac:dyDescent="0.25">
      <c r="B18" s="3" t="s">
        <v>367</v>
      </c>
      <c r="C18" s="72" t="s">
        <v>368</v>
      </c>
      <c r="D18" s="271" t="s">
        <v>1155</v>
      </c>
      <c r="E18" s="271" t="s">
        <v>1155</v>
      </c>
    </row>
    <row r="19" spans="2:5" x14ac:dyDescent="0.25">
      <c r="B19" s="3">
        <v>9</v>
      </c>
      <c r="C19" s="4" t="s">
        <v>369</v>
      </c>
      <c r="D19" s="271">
        <v>28.592313879999999</v>
      </c>
      <c r="E19" s="271">
        <v>16.640117</v>
      </c>
    </row>
    <row r="20" spans="2:5" x14ac:dyDescent="0.25">
      <c r="B20" s="3" t="s">
        <v>316</v>
      </c>
      <c r="C20" s="73" t="s">
        <v>370</v>
      </c>
      <c r="D20" s="271" t="s">
        <v>1155</v>
      </c>
      <c r="E20" s="271" t="s">
        <v>1155</v>
      </c>
    </row>
    <row r="21" spans="2:5" x14ac:dyDescent="0.25">
      <c r="B21" s="3" t="s">
        <v>317</v>
      </c>
      <c r="C21" s="73" t="s">
        <v>371</v>
      </c>
      <c r="D21" s="271" t="s">
        <v>1155</v>
      </c>
      <c r="E21" s="271" t="s">
        <v>1155</v>
      </c>
    </row>
    <row r="22" spans="2:5" x14ac:dyDescent="0.25">
      <c r="B22" s="74">
        <v>10</v>
      </c>
      <c r="C22" s="37" t="s">
        <v>372</v>
      </c>
      <c r="D22" s="270" t="s">
        <v>1155</v>
      </c>
      <c r="E22" s="271" t="s">
        <v>1155</v>
      </c>
    </row>
    <row r="23" spans="2:5" x14ac:dyDescent="0.25">
      <c r="B23" s="74" t="s">
        <v>373</v>
      </c>
      <c r="C23" s="75" t="s">
        <v>374</v>
      </c>
      <c r="D23" s="270" t="s">
        <v>1155</v>
      </c>
      <c r="E23" s="271" t="s">
        <v>1155</v>
      </c>
    </row>
    <row r="24" spans="2:5" x14ac:dyDescent="0.25">
      <c r="B24" s="74" t="s">
        <v>375</v>
      </c>
      <c r="C24" s="76" t="s">
        <v>376</v>
      </c>
      <c r="D24" s="270" t="s">
        <v>1155</v>
      </c>
      <c r="E24" s="271" t="s">
        <v>1155</v>
      </c>
    </row>
    <row r="25" spans="2:5" x14ac:dyDescent="0.25">
      <c r="B25" s="3">
        <v>11</v>
      </c>
      <c r="C25" s="4" t="s">
        <v>377</v>
      </c>
      <c r="D25" s="271" t="s">
        <v>1155</v>
      </c>
      <c r="E25" s="271" t="s">
        <v>1155</v>
      </c>
    </row>
    <row r="26" spans="2:5" x14ac:dyDescent="0.25">
      <c r="B26" s="3">
        <v>12</v>
      </c>
      <c r="C26" s="4" t="s">
        <v>378</v>
      </c>
      <c r="D26" s="271" t="s">
        <v>1155</v>
      </c>
      <c r="E26" s="271" t="s">
        <v>1155</v>
      </c>
    </row>
    <row r="27" spans="2:5" x14ac:dyDescent="0.25">
      <c r="B27" s="467">
        <v>13</v>
      </c>
      <c r="C27" s="77" t="s">
        <v>379</v>
      </c>
      <c r="D27" s="466">
        <v>62.610838269999995</v>
      </c>
      <c r="E27" s="466">
        <v>56.944817999999998</v>
      </c>
    </row>
    <row r="28" spans="2:5" x14ac:dyDescent="0.25">
      <c r="B28" s="614" t="s">
        <v>380</v>
      </c>
      <c r="C28" s="615"/>
      <c r="D28" s="615"/>
      <c r="E28" s="616"/>
    </row>
    <row r="29" spans="2:5" x14ac:dyDescent="0.25">
      <c r="B29" s="45">
        <v>14</v>
      </c>
      <c r="C29" s="4" t="s">
        <v>381</v>
      </c>
      <c r="D29" s="61"/>
      <c r="E29" s="59"/>
    </row>
    <row r="30" spans="2:5" x14ac:dyDescent="0.25">
      <c r="B30" s="45">
        <v>15</v>
      </c>
      <c r="C30" s="4" t="s">
        <v>382</v>
      </c>
      <c r="D30" s="78"/>
      <c r="E30" s="59"/>
    </row>
    <row r="31" spans="2:5" x14ac:dyDescent="0.25">
      <c r="B31" s="45">
        <v>16</v>
      </c>
      <c r="C31" s="4" t="s">
        <v>383</v>
      </c>
      <c r="D31" s="59"/>
      <c r="E31" s="59"/>
    </row>
    <row r="32" spans="2:5" x14ac:dyDescent="0.25">
      <c r="B32" s="3" t="s">
        <v>384</v>
      </c>
      <c r="C32" s="4" t="s">
        <v>385</v>
      </c>
      <c r="D32" s="59"/>
      <c r="E32" s="59"/>
    </row>
    <row r="33" spans="2:5" x14ac:dyDescent="0.25">
      <c r="B33" s="3">
        <v>17</v>
      </c>
      <c r="C33" s="4" t="s">
        <v>386</v>
      </c>
      <c r="D33" s="59"/>
      <c r="E33" s="59"/>
    </row>
    <row r="34" spans="2:5" x14ac:dyDescent="0.25">
      <c r="B34" s="3" t="s">
        <v>387</v>
      </c>
      <c r="C34" s="4" t="s">
        <v>388</v>
      </c>
      <c r="D34" s="59"/>
      <c r="E34" s="59"/>
    </row>
    <row r="35" spans="2:5" x14ac:dyDescent="0.25">
      <c r="B35" s="467">
        <v>18</v>
      </c>
      <c r="C35" s="77" t="s">
        <v>389</v>
      </c>
      <c r="D35" s="468"/>
      <c r="E35" s="468"/>
    </row>
    <row r="36" spans="2:5" x14ac:dyDescent="0.25">
      <c r="B36" s="606" t="s">
        <v>390</v>
      </c>
      <c r="C36" s="607"/>
      <c r="D36" s="607"/>
      <c r="E36" s="608"/>
    </row>
    <row r="37" spans="2:5" x14ac:dyDescent="0.25">
      <c r="B37" s="45">
        <v>19</v>
      </c>
      <c r="C37" s="4" t="s">
        <v>391</v>
      </c>
      <c r="D37" s="270">
        <v>4305.4824947899997</v>
      </c>
      <c r="E37" s="271">
        <v>3893.4232103099998</v>
      </c>
    </row>
    <row r="38" spans="2:5" x14ac:dyDescent="0.25">
      <c r="B38" s="45">
        <v>20</v>
      </c>
      <c r="C38" s="4" t="s">
        <v>392</v>
      </c>
      <c r="D38" s="270">
        <v>-2897.7525335800001</v>
      </c>
      <c r="E38" s="271">
        <v>-2595.7662708400003</v>
      </c>
    </row>
    <row r="39" spans="2:5" ht="30" x14ac:dyDescent="0.25">
      <c r="B39" s="45">
        <v>21</v>
      </c>
      <c r="C39" s="16" t="s">
        <v>393</v>
      </c>
      <c r="D39" s="271" t="s">
        <v>1155</v>
      </c>
      <c r="E39" s="271" t="s">
        <v>1155</v>
      </c>
    </row>
    <row r="40" spans="2:5" x14ac:dyDescent="0.25">
      <c r="B40" s="467">
        <v>22</v>
      </c>
      <c r="C40" s="77" t="s">
        <v>394</v>
      </c>
      <c r="D40" s="466">
        <v>1407.7299612100001</v>
      </c>
      <c r="E40" s="466">
        <v>1297.6569394699998</v>
      </c>
    </row>
    <row r="41" spans="2:5" x14ac:dyDescent="0.25">
      <c r="B41" s="600" t="s">
        <v>395</v>
      </c>
      <c r="C41" s="601"/>
      <c r="D41" s="601"/>
      <c r="E41" s="602"/>
    </row>
    <row r="42" spans="2:5" x14ac:dyDescent="0.25">
      <c r="B42" s="3" t="s">
        <v>396</v>
      </c>
      <c r="C42" s="4" t="s">
        <v>397</v>
      </c>
      <c r="D42" s="59"/>
      <c r="E42" s="59"/>
    </row>
    <row r="43" spans="2:5" x14ac:dyDescent="0.25">
      <c r="B43" s="3" t="s">
        <v>398</v>
      </c>
      <c r="C43" s="4" t="s">
        <v>399</v>
      </c>
      <c r="D43" s="59"/>
      <c r="E43" s="59"/>
    </row>
    <row r="44" spans="2:5" x14ac:dyDescent="0.25">
      <c r="B44" s="79" t="s">
        <v>400</v>
      </c>
      <c r="C44" s="72" t="s">
        <v>401</v>
      </c>
      <c r="D44" s="59"/>
      <c r="E44" s="59"/>
    </row>
    <row r="45" spans="2:5" x14ac:dyDescent="0.25">
      <c r="B45" s="79" t="s">
        <v>402</v>
      </c>
      <c r="C45" s="72" t="s">
        <v>403</v>
      </c>
      <c r="D45" s="61"/>
      <c r="E45" s="59"/>
    </row>
    <row r="46" spans="2:5" x14ac:dyDescent="0.25">
      <c r="B46" s="79" t="s">
        <v>404</v>
      </c>
      <c r="C46" s="80" t="s">
        <v>405</v>
      </c>
      <c r="D46" s="61"/>
      <c r="E46" s="59"/>
    </row>
    <row r="47" spans="2:5" x14ac:dyDescent="0.25">
      <c r="B47" s="79" t="s">
        <v>406</v>
      </c>
      <c r="C47" s="72" t="s">
        <v>407</v>
      </c>
      <c r="D47" s="59"/>
      <c r="E47" s="59"/>
    </row>
    <row r="48" spans="2:5" x14ac:dyDescent="0.25">
      <c r="B48" s="79" t="s">
        <v>408</v>
      </c>
      <c r="C48" s="72" t="s">
        <v>409</v>
      </c>
      <c r="D48" s="59"/>
      <c r="E48" s="59"/>
    </row>
    <row r="49" spans="2:5" x14ac:dyDescent="0.25">
      <c r="B49" s="79" t="s">
        <v>410</v>
      </c>
      <c r="C49" s="72" t="s">
        <v>411</v>
      </c>
      <c r="D49" s="59"/>
      <c r="E49" s="59"/>
    </row>
    <row r="50" spans="2:5" x14ac:dyDescent="0.25">
      <c r="B50" s="79" t="s">
        <v>412</v>
      </c>
      <c r="C50" s="72" t="s">
        <v>413</v>
      </c>
      <c r="D50" s="59"/>
      <c r="E50" s="59"/>
    </row>
    <row r="51" spans="2:5" x14ac:dyDescent="0.25">
      <c r="B51" s="79" t="s">
        <v>414</v>
      </c>
      <c r="C51" s="72" t="s">
        <v>415</v>
      </c>
      <c r="D51" s="59"/>
      <c r="E51" s="59"/>
    </row>
    <row r="52" spans="2:5" x14ac:dyDescent="0.25">
      <c r="B52" s="81" t="s">
        <v>416</v>
      </c>
      <c r="C52" s="82" t="s">
        <v>417</v>
      </c>
      <c r="D52" s="83"/>
      <c r="E52" s="84"/>
    </row>
    <row r="53" spans="2:5" x14ac:dyDescent="0.25">
      <c r="B53" s="603" t="s">
        <v>418</v>
      </c>
      <c r="C53" s="604"/>
      <c r="D53" s="604"/>
      <c r="E53" s="605"/>
    </row>
    <row r="54" spans="2:5" x14ac:dyDescent="0.25">
      <c r="B54" s="157">
        <v>23</v>
      </c>
      <c r="C54" s="85" t="s">
        <v>265</v>
      </c>
      <c r="D54" s="471">
        <v>4187.4890695499998</v>
      </c>
      <c r="E54" s="472">
        <v>4215.3235425900002</v>
      </c>
    </row>
    <row r="55" spans="2:5" x14ac:dyDescent="0.25">
      <c r="B55" s="473">
        <v>24</v>
      </c>
      <c r="C55" s="86" t="s">
        <v>419</v>
      </c>
      <c r="D55" s="272">
        <v>45184.929052479994</v>
      </c>
      <c r="E55" s="272">
        <v>49017.614631279997</v>
      </c>
    </row>
    <row r="56" spans="2:5" x14ac:dyDescent="0.25">
      <c r="B56" s="603" t="s">
        <v>61</v>
      </c>
      <c r="C56" s="604"/>
      <c r="D56" s="604"/>
      <c r="E56" s="605"/>
    </row>
    <row r="57" spans="2:5" x14ac:dyDescent="0.25">
      <c r="B57" s="45">
        <v>25</v>
      </c>
      <c r="C57" s="54" t="s">
        <v>420</v>
      </c>
      <c r="D57" s="273">
        <v>9.267446375065555E-2</v>
      </c>
      <c r="E57" s="274">
        <v>8.59960970010165E-2</v>
      </c>
    </row>
    <row r="58" spans="2:5" x14ac:dyDescent="0.25">
      <c r="B58" s="3" t="s">
        <v>421</v>
      </c>
      <c r="C58" s="4" t="s">
        <v>422</v>
      </c>
      <c r="D58" s="273">
        <v>9.267446375065555E-2</v>
      </c>
      <c r="E58" s="274">
        <v>8.59960970010165E-2</v>
      </c>
    </row>
    <row r="59" spans="2:5" x14ac:dyDescent="0.25">
      <c r="B59" s="3" t="s">
        <v>423</v>
      </c>
      <c r="C59" s="16" t="s">
        <v>424</v>
      </c>
      <c r="D59" s="273">
        <v>9.267446375065555E-2</v>
      </c>
      <c r="E59" s="274">
        <v>8.59960970010165E-2</v>
      </c>
    </row>
    <row r="60" spans="2:5" x14ac:dyDescent="0.25">
      <c r="B60" s="3">
        <v>26</v>
      </c>
      <c r="C60" s="4" t="s">
        <v>425</v>
      </c>
      <c r="D60" s="59"/>
      <c r="E60" s="59"/>
    </row>
    <row r="61" spans="2:5" x14ac:dyDescent="0.25">
      <c r="B61" s="3" t="s">
        <v>426</v>
      </c>
      <c r="C61" s="4" t="s">
        <v>427</v>
      </c>
      <c r="D61" s="59"/>
      <c r="E61" s="59"/>
    </row>
    <row r="62" spans="2:5" x14ac:dyDescent="0.25">
      <c r="B62" s="3" t="s">
        <v>428</v>
      </c>
      <c r="C62" s="4" t="s">
        <v>429</v>
      </c>
      <c r="D62" s="59"/>
      <c r="E62" s="59"/>
    </row>
    <row r="63" spans="2:5" x14ac:dyDescent="0.25">
      <c r="B63" s="3">
        <v>27</v>
      </c>
      <c r="C63" s="16" t="s">
        <v>430</v>
      </c>
      <c r="D63" s="59"/>
      <c r="E63" s="59"/>
    </row>
    <row r="64" spans="2:5" x14ac:dyDescent="0.25">
      <c r="B64" s="9" t="s">
        <v>431</v>
      </c>
      <c r="C64" s="16" t="s">
        <v>432</v>
      </c>
      <c r="D64" s="62"/>
      <c r="E64" s="62"/>
    </row>
    <row r="65" spans="2:5" x14ac:dyDescent="0.25">
      <c r="B65" s="600" t="s">
        <v>433</v>
      </c>
      <c r="C65" s="601"/>
      <c r="D65" s="601"/>
      <c r="E65" s="602"/>
    </row>
    <row r="66" spans="2:5" x14ac:dyDescent="0.25">
      <c r="B66" s="9" t="s">
        <v>434</v>
      </c>
      <c r="C66" s="16" t="s">
        <v>435</v>
      </c>
      <c r="D66" s="60"/>
      <c r="E66" s="62"/>
    </row>
    <row r="67" spans="2:5" x14ac:dyDescent="0.25">
      <c r="B67" s="603" t="s">
        <v>436</v>
      </c>
      <c r="C67" s="604"/>
      <c r="D67" s="604"/>
      <c r="E67" s="605"/>
    </row>
    <row r="68" spans="2:5" ht="30" x14ac:dyDescent="0.25">
      <c r="B68" s="3">
        <v>28</v>
      </c>
      <c r="C68" s="4" t="s">
        <v>437</v>
      </c>
      <c r="D68" s="61"/>
      <c r="E68" s="59"/>
    </row>
    <row r="69" spans="2:5" ht="30" x14ac:dyDescent="0.25">
      <c r="B69" s="3">
        <v>29</v>
      </c>
      <c r="C69" s="4" t="s">
        <v>438</v>
      </c>
      <c r="D69" s="61"/>
      <c r="E69" s="59"/>
    </row>
    <row r="70" spans="2:5" ht="45" x14ac:dyDescent="0.25">
      <c r="B70" s="9">
        <v>30</v>
      </c>
      <c r="C70" s="16" t="s">
        <v>439</v>
      </c>
      <c r="D70" s="60"/>
      <c r="E70" s="62"/>
    </row>
    <row r="71" spans="2:5" ht="45" x14ac:dyDescent="0.25">
      <c r="B71" s="9" t="s">
        <v>440</v>
      </c>
      <c r="C71" s="16" t="s">
        <v>441</v>
      </c>
      <c r="D71" s="60"/>
      <c r="E71" s="62"/>
    </row>
    <row r="72" spans="2:5" ht="45" x14ac:dyDescent="0.25">
      <c r="B72" s="3">
        <v>31</v>
      </c>
      <c r="C72" s="4" t="s">
        <v>442</v>
      </c>
      <c r="D72" s="61"/>
      <c r="E72" s="59"/>
    </row>
    <row r="73" spans="2:5" ht="45" x14ac:dyDescent="0.25">
      <c r="B73" s="3" t="s">
        <v>443</v>
      </c>
      <c r="C73" s="4" t="s">
        <v>444</v>
      </c>
      <c r="D73" s="61"/>
      <c r="E73" s="59"/>
    </row>
  </sheetData>
  <mergeCells count="13">
    <mergeCell ref="B2:E2"/>
    <mergeCell ref="D3:E3"/>
    <mergeCell ref="B36:E36"/>
    <mergeCell ref="D5:E5"/>
    <mergeCell ref="B6:C7"/>
    <mergeCell ref="B8:E8"/>
    <mergeCell ref="B16:E16"/>
    <mergeCell ref="B28:E28"/>
    <mergeCell ref="B41:E41"/>
    <mergeCell ref="B53:E53"/>
    <mergeCell ref="B56:E56"/>
    <mergeCell ref="B65:E65"/>
    <mergeCell ref="B67:E67"/>
  </mergeCells>
  <hyperlinks>
    <hyperlink ref="D3" location="Oversikt!A1" display="Tilbake til oversikt" xr:uid="{FA700877-056B-4C11-A297-0D9F50A008EC}"/>
    <hyperlink ref="D3:E3" location="Contents!A1" display="Back to contents page" xr:uid="{F193D60E-2D27-4FAF-9E6E-D9FFAA02CE83}"/>
  </hyperlinks>
  <pageMargins left="0.70866141732283472" right="0.70866141732283472" top="0.74803149606299213" bottom="0.74803149606299213" header="0.31496062992125984" footer="0.31496062992125984"/>
  <pageSetup paperSize="9" scale="58" fitToHeight="0"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991C6-1294-4EAE-879F-AB3E71C4E183}">
  <sheetPr>
    <pageSetUpPr fitToPage="1"/>
  </sheetPr>
  <dimension ref="B2:E19"/>
  <sheetViews>
    <sheetView showGridLines="0" zoomScale="80" zoomScaleNormal="80" workbookViewId="0">
      <selection activeCell="D5" sqref="D5"/>
    </sheetView>
  </sheetViews>
  <sheetFormatPr baseColWidth="10" defaultRowHeight="15" x14ac:dyDescent="0.25"/>
  <cols>
    <col min="1" max="1" width="4" customWidth="1"/>
    <col min="2" max="2" width="7.7109375" customWidth="1"/>
    <col min="3" max="3" width="109.28515625" style="6" customWidth="1"/>
    <col min="4" max="4" width="29.140625" customWidth="1"/>
    <col min="5" max="5" width="12.7109375" style="6" customWidth="1"/>
  </cols>
  <sheetData>
    <row r="2" spans="2:4" ht="18.75" x14ac:dyDescent="0.3">
      <c r="B2" s="537" t="s">
        <v>335</v>
      </c>
      <c r="C2" s="537"/>
      <c r="D2" s="537"/>
    </row>
    <row r="3" spans="2:4" ht="15" customHeight="1" x14ac:dyDescent="0.25">
      <c r="B3" s="90"/>
      <c r="C3" s="56"/>
      <c r="D3" s="276" t="s">
        <v>1150</v>
      </c>
    </row>
    <row r="4" spans="2:4" ht="15" customHeight="1" x14ac:dyDescent="0.25">
      <c r="B4" s="90"/>
      <c r="C4" s="56"/>
      <c r="D4" s="275"/>
    </row>
    <row r="5" spans="2:4" ht="15" customHeight="1" x14ac:dyDescent="0.25">
      <c r="B5" s="90"/>
      <c r="C5" s="56"/>
      <c r="D5" s="502">
        <f>Contents!G7</f>
        <v>44926</v>
      </c>
    </row>
    <row r="6" spans="2:4" x14ac:dyDescent="0.25">
      <c r="D6" s="13" t="s">
        <v>2</v>
      </c>
    </row>
    <row r="7" spans="2:4" x14ac:dyDescent="0.25">
      <c r="B7" s="54"/>
      <c r="C7" s="320"/>
      <c r="D7" s="88" t="s">
        <v>356</v>
      </c>
    </row>
    <row r="8" spans="2:4" x14ac:dyDescent="0.25">
      <c r="B8" s="87" t="s">
        <v>445</v>
      </c>
      <c r="C8" s="87" t="s">
        <v>446</v>
      </c>
      <c r="D8" s="355">
        <v>43714.588255750001</v>
      </c>
    </row>
    <row r="9" spans="2:4" x14ac:dyDescent="0.25">
      <c r="B9" s="71" t="s">
        <v>447</v>
      </c>
      <c r="C9" s="89" t="s">
        <v>448</v>
      </c>
      <c r="D9" s="356" t="s">
        <v>1155</v>
      </c>
    </row>
    <row r="10" spans="2:4" x14ac:dyDescent="0.25">
      <c r="B10" s="71" t="s">
        <v>449</v>
      </c>
      <c r="C10" s="89" t="s">
        <v>450</v>
      </c>
      <c r="D10" s="357">
        <v>43714.588255750001</v>
      </c>
    </row>
    <row r="11" spans="2:4" x14ac:dyDescent="0.25">
      <c r="B11" s="71" t="s">
        <v>451</v>
      </c>
      <c r="C11" s="89" t="s">
        <v>452</v>
      </c>
      <c r="D11" s="356">
        <v>4241.1477452999998</v>
      </c>
    </row>
    <row r="12" spans="2:4" x14ac:dyDescent="0.25">
      <c r="B12" s="71" t="s">
        <v>453</v>
      </c>
      <c r="C12" s="89" t="s">
        <v>454</v>
      </c>
      <c r="D12" s="356">
        <v>1831.9124271400001</v>
      </c>
    </row>
    <row r="13" spans="2:4" x14ac:dyDescent="0.25">
      <c r="B13" s="71" t="s">
        <v>455</v>
      </c>
      <c r="C13" s="321" t="s">
        <v>456</v>
      </c>
      <c r="D13" s="356">
        <v>30.096073109999999</v>
      </c>
    </row>
    <row r="14" spans="2:4" x14ac:dyDescent="0.25">
      <c r="B14" s="71" t="s">
        <v>457</v>
      </c>
      <c r="C14" s="89" t="s">
        <v>458</v>
      </c>
      <c r="D14" s="356">
        <v>153.05841547999998</v>
      </c>
    </row>
    <row r="15" spans="2:4" x14ac:dyDescent="0.25">
      <c r="B15" s="71" t="s">
        <v>459</v>
      </c>
      <c r="C15" s="89" t="s">
        <v>460</v>
      </c>
      <c r="D15" s="356">
        <v>32496.945523490002</v>
      </c>
    </row>
    <row r="16" spans="2:4" x14ac:dyDescent="0.25">
      <c r="B16" s="71" t="s">
        <v>461</v>
      </c>
      <c r="C16" s="89" t="s">
        <v>462</v>
      </c>
      <c r="D16" s="356">
        <v>3968.1445382800002</v>
      </c>
    </row>
    <row r="17" spans="2:4" x14ac:dyDescent="0.25">
      <c r="B17" s="71" t="s">
        <v>463</v>
      </c>
      <c r="C17" s="321" t="s">
        <v>464</v>
      </c>
      <c r="D17" s="356">
        <v>81.018122030000001</v>
      </c>
    </row>
    <row r="18" spans="2:4" x14ac:dyDescent="0.25">
      <c r="B18" s="71" t="s">
        <v>465</v>
      </c>
      <c r="C18" s="89" t="s">
        <v>466</v>
      </c>
      <c r="D18" s="356">
        <v>128.56678948999999</v>
      </c>
    </row>
    <row r="19" spans="2:4" x14ac:dyDescent="0.25">
      <c r="B19" s="71" t="s">
        <v>467</v>
      </c>
      <c r="C19" s="89" t="s">
        <v>468</v>
      </c>
      <c r="D19" s="356">
        <v>783.69862143</v>
      </c>
    </row>
  </sheetData>
  <mergeCells count="1">
    <mergeCell ref="B2:D2"/>
  </mergeCells>
  <hyperlinks>
    <hyperlink ref="D3" location="Contents!A1" display="Back to contents page" xr:uid="{091E4DD6-ECAB-4188-A9E0-4F8E543450BC}"/>
  </hyperlinks>
  <pageMargins left="0.7" right="0.7" top="0.75" bottom="0.75" header="0.3" footer="0.3"/>
  <pageSetup paperSize="9" scale="87" orientation="landscape"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7F5B5-4344-4A18-A45A-39F65E89BA9E}">
  <sheetPr>
    <pageSetUpPr fitToPage="1"/>
  </sheetPr>
  <dimension ref="B2:K55"/>
  <sheetViews>
    <sheetView showGridLines="0" zoomScale="80" zoomScaleNormal="80" workbookViewId="0">
      <selection activeCell="J3" sqref="J3:K3"/>
    </sheetView>
  </sheetViews>
  <sheetFormatPr baseColWidth="10" defaultRowHeight="15" x14ac:dyDescent="0.25"/>
  <cols>
    <col min="1" max="1" width="4" customWidth="1"/>
    <col min="3" max="3" width="40.42578125" customWidth="1"/>
    <col min="8" max="8" width="12.42578125" bestFit="1" customWidth="1"/>
  </cols>
  <sheetData>
    <row r="2" spans="2:11" ht="18.75" x14ac:dyDescent="0.3">
      <c r="B2" s="537" t="s">
        <v>469</v>
      </c>
      <c r="C2" s="537"/>
      <c r="D2" s="537"/>
      <c r="E2" s="537"/>
      <c r="F2" s="537"/>
      <c r="G2" s="537"/>
      <c r="H2" s="537"/>
      <c r="I2" s="537"/>
      <c r="J2" s="537"/>
      <c r="K2" s="537"/>
    </row>
    <row r="3" spans="2:11" x14ac:dyDescent="0.25">
      <c r="J3" s="538" t="s">
        <v>1150</v>
      </c>
      <c r="K3" s="538"/>
    </row>
    <row r="5" spans="2:11" x14ac:dyDescent="0.25">
      <c r="B5" s="92"/>
      <c r="D5" s="15" t="s">
        <v>2</v>
      </c>
      <c r="E5" s="15" t="s">
        <v>3</v>
      </c>
      <c r="F5" s="15" t="s">
        <v>4</v>
      </c>
      <c r="G5" s="15" t="s">
        <v>36</v>
      </c>
      <c r="H5" s="15" t="s">
        <v>37</v>
      </c>
      <c r="I5" s="15" t="s">
        <v>85</v>
      </c>
      <c r="J5" s="15" t="s">
        <v>86</v>
      </c>
      <c r="K5" s="15" t="s">
        <v>137</v>
      </c>
    </row>
    <row r="6" spans="2:11" x14ac:dyDescent="0.25">
      <c r="D6" s="622" t="s">
        <v>472</v>
      </c>
      <c r="E6" s="622"/>
      <c r="F6" s="622"/>
      <c r="G6" s="622"/>
      <c r="H6" s="627" t="s">
        <v>473</v>
      </c>
      <c r="I6" s="628"/>
      <c r="J6" s="628"/>
      <c r="K6" s="629"/>
    </row>
    <row r="7" spans="2:11" x14ac:dyDescent="0.25">
      <c r="B7" s="54" t="s">
        <v>474</v>
      </c>
      <c r="C7" s="71" t="s">
        <v>475</v>
      </c>
      <c r="D7" s="476">
        <f>Contents!G7</f>
        <v>44926</v>
      </c>
      <c r="E7" s="476">
        <f>EOMONTH(D7,-3)</f>
        <v>44834</v>
      </c>
      <c r="F7" s="476">
        <f t="shared" ref="F7:G7" si="0">EOMONTH(E7,-3)</f>
        <v>44742</v>
      </c>
      <c r="G7" s="476">
        <f t="shared" si="0"/>
        <v>44651</v>
      </c>
      <c r="H7" s="476">
        <f>D7</f>
        <v>44926</v>
      </c>
      <c r="I7" s="476">
        <f t="shared" ref="I7:K7" si="1">E7</f>
        <v>44834</v>
      </c>
      <c r="J7" s="476">
        <f t="shared" si="1"/>
        <v>44742</v>
      </c>
      <c r="K7" s="476">
        <f t="shared" si="1"/>
        <v>44651</v>
      </c>
    </row>
    <row r="8" spans="2:11" ht="30" x14ac:dyDescent="0.25">
      <c r="B8" s="54" t="s">
        <v>476</v>
      </c>
      <c r="C8" s="71" t="s">
        <v>477</v>
      </c>
      <c r="D8" s="325">
        <v>12</v>
      </c>
      <c r="E8" s="325">
        <v>12</v>
      </c>
      <c r="F8" s="325">
        <v>12</v>
      </c>
      <c r="G8" s="325">
        <v>12</v>
      </c>
      <c r="H8" s="325">
        <v>12</v>
      </c>
      <c r="I8" s="325">
        <v>12</v>
      </c>
      <c r="J8" s="325">
        <v>12</v>
      </c>
      <c r="K8" s="325">
        <v>12</v>
      </c>
    </row>
    <row r="9" spans="2:11" x14ac:dyDescent="0.25">
      <c r="B9" s="630" t="s">
        <v>478</v>
      </c>
      <c r="C9" s="631"/>
      <c r="D9" s="631"/>
      <c r="E9" s="631"/>
      <c r="F9" s="631"/>
      <c r="G9" s="631"/>
      <c r="H9" s="631"/>
      <c r="I9" s="631"/>
      <c r="J9" s="631"/>
      <c r="K9" s="632"/>
    </row>
    <row r="10" spans="2:11" x14ac:dyDescent="0.25">
      <c r="B10" s="74">
        <v>1</v>
      </c>
      <c r="C10" s="71" t="s">
        <v>479</v>
      </c>
      <c r="D10" s="633"/>
      <c r="E10" s="633"/>
      <c r="F10" s="633"/>
      <c r="G10" s="633"/>
      <c r="H10" s="325">
        <v>6455.416666666667</v>
      </c>
      <c r="I10" s="325">
        <v>6635</v>
      </c>
      <c r="J10" s="325">
        <v>6797</v>
      </c>
      <c r="K10" s="325">
        <v>6698</v>
      </c>
    </row>
    <row r="11" spans="2:11" x14ac:dyDescent="0.25">
      <c r="B11" s="630" t="s">
        <v>480</v>
      </c>
      <c r="C11" s="631"/>
      <c r="D11" s="631"/>
      <c r="E11" s="631"/>
      <c r="F11" s="631"/>
      <c r="G11" s="631"/>
      <c r="H11" s="631"/>
      <c r="I11" s="631"/>
      <c r="J11" s="631"/>
      <c r="K11" s="632"/>
    </row>
    <row r="12" spans="2:11" ht="30" x14ac:dyDescent="0.25">
      <c r="B12" s="74">
        <v>2</v>
      </c>
      <c r="C12" s="71" t="s">
        <v>481</v>
      </c>
      <c r="D12" s="342">
        <v>11076.416666666666</v>
      </c>
      <c r="E12" s="342">
        <v>11234.333333333334</v>
      </c>
      <c r="F12" s="342">
        <v>11149.5</v>
      </c>
      <c r="G12" s="342">
        <v>10844.25</v>
      </c>
      <c r="H12" s="342">
        <v>860.5</v>
      </c>
      <c r="I12" s="342">
        <v>869.75</v>
      </c>
      <c r="J12" s="342">
        <v>845.5</v>
      </c>
      <c r="K12" s="342">
        <v>815.25</v>
      </c>
    </row>
    <row r="13" spans="2:11" x14ac:dyDescent="0.25">
      <c r="B13" s="74">
        <v>3</v>
      </c>
      <c r="C13" s="94" t="s">
        <v>482</v>
      </c>
      <c r="D13" s="345">
        <v>7038</v>
      </c>
      <c r="E13" s="345">
        <v>7126.166666666667</v>
      </c>
      <c r="F13" s="345">
        <v>7142.083333333333</v>
      </c>
      <c r="G13" s="345">
        <v>7060.75</v>
      </c>
      <c r="H13" s="345">
        <v>349.16666666666669</v>
      </c>
      <c r="I13" s="345">
        <v>353.66666666666669</v>
      </c>
      <c r="J13" s="345">
        <v>354.58333333333331</v>
      </c>
      <c r="K13" s="345">
        <v>353.16666666666669</v>
      </c>
    </row>
    <row r="14" spans="2:11" x14ac:dyDescent="0.25">
      <c r="B14" s="74">
        <v>4</v>
      </c>
      <c r="C14" s="94" t="s">
        <v>483</v>
      </c>
      <c r="D14" s="345">
        <v>4038.4166666666665</v>
      </c>
      <c r="E14" s="345">
        <v>4108.166666666667</v>
      </c>
      <c r="F14" s="345">
        <v>4007.4166666666665</v>
      </c>
      <c r="G14" s="345">
        <v>3783.5</v>
      </c>
      <c r="H14" s="345">
        <v>511.33333333333331</v>
      </c>
      <c r="I14" s="345">
        <v>516.08333333333337</v>
      </c>
      <c r="J14" s="345">
        <v>490.91666666666669</v>
      </c>
      <c r="K14" s="345">
        <v>462.08333333333331</v>
      </c>
    </row>
    <row r="15" spans="2:11" x14ac:dyDescent="0.25">
      <c r="B15" s="74">
        <v>5</v>
      </c>
      <c r="C15" s="71" t="s">
        <v>484</v>
      </c>
      <c r="D15" s="345">
        <v>2641.0833333333335</v>
      </c>
      <c r="E15" s="345">
        <v>2594</v>
      </c>
      <c r="F15" s="345">
        <v>2442.8333333333335</v>
      </c>
      <c r="G15" s="345">
        <v>2406.3333333333335</v>
      </c>
      <c r="H15" s="345">
        <v>1277.75</v>
      </c>
      <c r="I15" s="345">
        <v>1293</v>
      </c>
      <c r="J15" s="345">
        <v>1244.75</v>
      </c>
      <c r="K15" s="345">
        <v>1254.1666666666667</v>
      </c>
    </row>
    <row r="16" spans="2:11" ht="45" x14ac:dyDescent="0.25">
      <c r="B16" s="74">
        <v>6</v>
      </c>
      <c r="C16" s="94" t="s">
        <v>485</v>
      </c>
      <c r="D16" s="345">
        <v>0</v>
      </c>
      <c r="E16" s="345">
        <v>0</v>
      </c>
      <c r="F16" s="345">
        <v>0</v>
      </c>
      <c r="G16" s="345">
        <v>0</v>
      </c>
      <c r="H16" s="345">
        <v>0</v>
      </c>
      <c r="I16" s="345">
        <v>0</v>
      </c>
      <c r="J16" s="345">
        <v>0</v>
      </c>
      <c r="K16" s="345">
        <v>0</v>
      </c>
    </row>
    <row r="17" spans="2:11" ht="30" x14ac:dyDescent="0.25">
      <c r="B17" s="74">
        <v>7</v>
      </c>
      <c r="C17" s="94" t="s">
        <v>486</v>
      </c>
      <c r="D17" s="345">
        <v>2641.0833333333335</v>
      </c>
      <c r="E17" s="345">
        <v>2594</v>
      </c>
      <c r="F17" s="345">
        <v>2442.8333333333335</v>
      </c>
      <c r="G17" s="345">
        <v>2406.3333333333335</v>
      </c>
      <c r="H17" s="345">
        <v>1277.75</v>
      </c>
      <c r="I17" s="345">
        <v>1293</v>
      </c>
      <c r="J17" s="345">
        <v>1244.75</v>
      </c>
      <c r="K17" s="345">
        <v>1254.1666666666667</v>
      </c>
    </row>
    <row r="18" spans="2:11" x14ac:dyDescent="0.25">
      <c r="B18" s="74">
        <v>8</v>
      </c>
      <c r="C18" s="93" t="s">
        <v>487</v>
      </c>
      <c r="D18" s="345">
        <v>0</v>
      </c>
      <c r="E18" s="345">
        <v>0</v>
      </c>
      <c r="F18" s="345">
        <v>0</v>
      </c>
      <c r="G18" s="345">
        <v>0</v>
      </c>
      <c r="H18" s="345">
        <v>0</v>
      </c>
      <c r="I18" s="345">
        <v>0</v>
      </c>
      <c r="J18" s="345">
        <v>0</v>
      </c>
      <c r="K18" s="345">
        <v>0</v>
      </c>
    </row>
    <row r="19" spans="2:11" x14ac:dyDescent="0.25">
      <c r="B19" s="74">
        <v>9</v>
      </c>
      <c r="C19" s="93" t="s">
        <v>488</v>
      </c>
      <c r="D19" s="625"/>
      <c r="E19" s="625"/>
      <c r="F19" s="625"/>
      <c r="G19" s="625"/>
      <c r="H19" s="344">
        <v>0</v>
      </c>
      <c r="I19" s="344">
        <v>0</v>
      </c>
      <c r="J19" s="344">
        <v>0</v>
      </c>
      <c r="K19" s="344">
        <v>0</v>
      </c>
    </row>
    <row r="20" spans="2:11" x14ac:dyDescent="0.25">
      <c r="B20" s="74">
        <v>10</v>
      </c>
      <c r="C20" s="71" t="s">
        <v>489</v>
      </c>
      <c r="D20" s="344">
        <v>3847.25</v>
      </c>
      <c r="E20" s="344">
        <v>3741.6666666666665</v>
      </c>
      <c r="F20" s="344">
        <v>3626.75</v>
      </c>
      <c r="G20" s="344">
        <v>3378.5833333333335</v>
      </c>
      <c r="H20" s="344">
        <v>411.41666666666669</v>
      </c>
      <c r="I20" s="344">
        <v>388.91666666666669</v>
      </c>
      <c r="J20" s="344">
        <v>367.66666666666663</v>
      </c>
      <c r="K20" s="344">
        <v>265.08333333333337</v>
      </c>
    </row>
    <row r="21" spans="2:11" ht="30" x14ac:dyDescent="0.25">
      <c r="B21" s="74">
        <v>11</v>
      </c>
      <c r="C21" s="94" t="s">
        <v>490</v>
      </c>
      <c r="D21" s="344">
        <v>113.91666666666667</v>
      </c>
      <c r="E21" s="344">
        <v>106.5</v>
      </c>
      <c r="F21" s="344">
        <v>99.333333333333329</v>
      </c>
      <c r="G21" s="344">
        <v>91.916666666666671</v>
      </c>
      <c r="H21" s="344">
        <v>113.91666666666667</v>
      </c>
      <c r="I21" s="344">
        <v>106.5</v>
      </c>
      <c r="J21" s="344">
        <v>99.333333333333329</v>
      </c>
      <c r="K21" s="344">
        <v>91.916666666666671</v>
      </c>
    </row>
    <row r="22" spans="2:11" ht="30" x14ac:dyDescent="0.25">
      <c r="B22" s="74">
        <v>12</v>
      </c>
      <c r="C22" s="94" t="s">
        <v>491</v>
      </c>
      <c r="D22" s="344">
        <v>112.41666666666667</v>
      </c>
      <c r="E22" s="344">
        <v>101.16666666666667</v>
      </c>
      <c r="F22" s="344">
        <v>92.166666666666671</v>
      </c>
      <c r="G22" s="344">
        <v>3.3333333333333335</v>
      </c>
      <c r="H22" s="344">
        <v>112.16666666666667</v>
      </c>
      <c r="I22" s="344">
        <v>100.91666666666667</v>
      </c>
      <c r="J22" s="344">
        <v>91.916666666666671</v>
      </c>
      <c r="K22" s="344">
        <v>3.3333333333333335</v>
      </c>
    </row>
    <row r="23" spans="2:11" x14ac:dyDescent="0.25">
      <c r="B23" s="74">
        <v>13</v>
      </c>
      <c r="C23" s="94" t="s">
        <v>492</v>
      </c>
      <c r="D23" s="344">
        <v>3620.9166666666665</v>
      </c>
      <c r="E23" s="344">
        <v>3534</v>
      </c>
      <c r="F23" s="344">
        <v>3435.25</v>
      </c>
      <c r="G23" s="344">
        <v>3283.3333333333335</v>
      </c>
      <c r="H23" s="344">
        <v>185.33333333333334</v>
      </c>
      <c r="I23" s="344">
        <v>181.5</v>
      </c>
      <c r="J23" s="344">
        <v>176.41666666666666</v>
      </c>
      <c r="K23" s="344">
        <v>169.83333333333334</v>
      </c>
    </row>
    <row r="24" spans="2:11" x14ac:dyDescent="0.25">
      <c r="B24" s="74">
        <v>14</v>
      </c>
      <c r="C24" s="71" t="s">
        <v>493</v>
      </c>
      <c r="D24" s="344">
        <v>790.08333333333337</v>
      </c>
      <c r="E24" s="344">
        <v>792</v>
      </c>
      <c r="F24" s="344">
        <v>888.08333333333337</v>
      </c>
      <c r="G24" s="344">
        <v>1080.4166666666667</v>
      </c>
      <c r="H24" s="344">
        <v>402.91666666666669</v>
      </c>
      <c r="I24" s="344">
        <v>422.83333333333331</v>
      </c>
      <c r="J24" s="344">
        <v>488.25</v>
      </c>
      <c r="K24" s="344">
        <v>635.33333333333337</v>
      </c>
    </row>
    <row r="25" spans="2:11" x14ac:dyDescent="0.25">
      <c r="B25" s="74">
        <v>15</v>
      </c>
      <c r="C25" s="71" t="s">
        <v>494</v>
      </c>
      <c r="D25" s="344">
        <v>0</v>
      </c>
      <c r="E25" s="344">
        <v>0</v>
      </c>
      <c r="F25" s="344">
        <v>0</v>
      </c>
      <c r="G25" s="344">
        <v>0</v>
      </c>
      <c r="H25" s="344">
        <v>0</v>
      </c>
      <c r="I25" s="344">
        <v>0</v>
      </c>
      <c r="J25" s="344">
        <v>0</v>
      </c>
      <c r="K25" s="344">
        <v>0</v>
      </c>
    </row>
    <row r="26" spans="2:11" x14ac:dyDescent="0.25">
      <c r="B26" s="74">
        <v>16</v>
      </c>
      <c r="C26" s="71" t="s">
        <v>495</v>
      </c>
      <c r="D26" s="625"/>
      <c r="E26" s="625"/>
      <c r="F26" s="625"/>
      <c r="G26" s="625"/>
      <c r="H26" s="344">
        <v>2952.5833333333335</v>
      </c>
      <c r="I26" s="344">
        <v>2974.5</v>
      </c>
      <c r="J26" s="344">
        <v>2946.1666666666665</v>
      </c>
      <c r="K26" s="344">
        <v>2969.8333333333335</v>
      </c>
    </row>
    <row r="27" spans="2:11" x14ac:dyDescent="0.25">
      <c r="B27" s="626" t="s">
        <v>496</v>
      </c>
      <c r="C27" s="626"/>
      <c r="D27" s="626"/>
      <c r="E27" s="626"/>
      <c r="F27" s="626"/>
      <c r="G27" s="626"/>
      <c r="H27" s="626"/>
      <c r="I27" s="626"/>
      <c r="J27" s="626"/>
      <c r="K27" s="626"/>
    </row>
    <row r="28" spans="2:11" x14ac:dyDescent="0.25">
      <c r="B28" s="74">
        <v>17</v>
      </c>
      <c r="C28" s="71" t="s">
        <v>497</v>
      </c>
      <c r="D28" s="344">
        <v>0</v>
      </c>
      <c r="E28" s="344">
        <v>0</v>
      </c>
      <c r="F28" s="344">
        <v>0</v>
      </c>
      <c r="G28" s="344">
        <v>0</v>
      </c>
      <c r="H28" s="344">
        <v>0</v>
      </c>
      <c r="I28" s="344">
        <v>0</v>
      </c>
      <c r="J28" s="344">
        <v>0</v>
      </c>
      <c r="K28" s="344">
        <v>0</v>
      </c>
    </row>
    <row r="29" spans="2:11" x14ac:dyDescent="0.25">
      <c r="B29" s="74">
        <v>18</v>
      </c>
      <c r="C29" s="71" t="s">
        <v>498</v>
      </c>
      <c r="D29" s="344">
        <v>217.66666666666666</v>
      </c>
      <c r="E29" s="344">
        <v>204.75</v>
      </c>
      <c r="F29" s="344">
        <v>188.83333333333334</v>
      </c>
      <c r="G29" s="344">
        <v>180.25</v>
      </c>
      <c r="H29" s="344">
        <v>141.33333333333334</v>
      </c>
      <c r="I29" s="344">
        <v>131.33333333333334</v>
      </c>
      <c r="J29" s="344">
        <v>120</v>
      </c>
      <c r="K29" s="344">
        <v>114.16666666666667</v>
      </c>
    </row>
    <row r="30" spans="2:11" x14ac:dyDescent="0.25">
      <c r="B30" s="74">
        <v>19</v>
      </c>
      <c r="C30" s="71" t="s">
        <v>499</v>
      </c>
      <c r="D30" s="344">
        <v>53.666666666666664</v>
      </c>
      <c r="E30" s="344">
        <v>34.25</v>
      </c>
      <c r="F30" s="344">
        <v>27.916666666666668</v>
      </c>
      <c r="G30" s="344">
        <v>122.41666666666667</v>
      </c>
      <c r="H30" s="344">
        <v>53.666666666666664</v>
      </c>
      <c r="I30" s="344">
        <v>34.25</v>
      </c>
      <c r="J30" s="344">
        <v>27.916666666666668</v>
      </c>
      <c r="K30" s="344">
        <v>122.41666666666667</v>
      </c>
    </row>
    <row r="31" spans="2:11" x14ac:dyDescent="0.25">
      <c r="B31" s="622" t="s">
        <v>500</v>
      </c>
      <c r="C31" s="624" t="s">
        <v>501</v>
      </c>
      <c r="D31" s="625"/>
      <c r="E31" s="625"/>
      <c r="F31" s="625"/>
      <c r="G31" s="625"/>
      <c r="H31" s="621"/>
      <c r="I31" s="621"/>
      <c r="J31" s="621"/>
      <c r="K31" s="621"/>
    </row>
    <row r="32" spans="2:11" x14ac:dyDescent="0.25">
      <c r="B32" s="622"/>
      <c r="C32" s="624"/>
      <c r="D32" s="625"/>
      <c r="E32" s="625"/>
      <c r="F32" s="625"/>
      <c r="G32" s="625"/>
      <c r="H32" s="621"/>
      <c r="I32" s="621"/>
      <c r="J32" s="621"/>
      <c r="K32" s="621"/>
    </row>
    <row r="33" spans="2:11" x14ac:dyDescent="0.25">
      <c r="B33" s="622" t="s">
        <v>502</v>
      </c>
      <c r="C33" s="624" t="s">
        <v>503</v>
      </c>
      <c r="D33" s="625"/>
      <c r="E33" s="625"/>
      <c r="F33" s="625"/>
      <c r="G33" s="625"/>
      <c r="H33" s="621"/>
      <c r="I33" s="621"/>
      <c r="J33" s="621"/>
      <c r="K33" s="621"/>
    </row>
    <row r="34" spans="2:11" x14ac:dyDescent="0.25">
      <c r="B34" s="622"/>
      <c r="C34" s="624"/>
      <c r="D34" s="625"/>
      <c r="E34" s="625"/>
      <c r="F34" s="625"/>
      <c r="G34" s="625"/>
      <c r="H34" s="621"/>
      <c r="I34" s="621"/>
      <c r="J34" s="621"/>
      <c r="K34" s="621"/>
    </row>
    <row r="35" spans="2:11" x14ac:dyDescent="0.25">
      <c r="B35" s="74">
        <v>20</v>
      </c>
      <c r="C35" s="71" t="s">
        <v>504</v>
      </c>
      <c r="D35" s="344">
        <v>271.33333333333331</v>
      </c>
      <c r="E35" s="344">
        <v>239</v>
      </c>
      <c r="F35" s="344">
        <v>216.75</v>
      </c>
      <c r="G35" s="344">
        <v>302.66666666666669</v>
      </c>
      <c r="H35" s="344">
        <v>195</v>
      </c>
      <c r="I35" s="344">
        <v>165.58333333333334</v>
      </c>
      <c r="J35" s="344">
        <v>147.91666666666666</v>
      </c>
      <c r="K35" s="344">
        <v>236.58333333333334</v>
      </c>
    </row>
    <row r="36" spans="2:11" hidden="1" x14ac:dyDescent="0.25">
      <c r="B36" s="622" t="s">
        <v>199</v>
      </c>
      <c r="C36" s="623" t="s">
        <v>505</v>
      </c>
      <c r="D36" s="621"/>
      <c r="E36" s="621"/>
      <c r="F36" s="621"/>
      <c r="G36" s="621"/>
      <c r="H36" s="621">
        <v>0</v>
      </c>
      <c r="I36" s="621">
        <v>0</v>
      </c>
      <c r="J36" s="621">
        <v>0</v>
      </c>
      <c r="K36" s="621">
        <v>0</v>
      </c>
    </row>
    <row r="37" spans="2:11" x14ac:dyDescent="0.25">
      <c r="B37" s="622"/>
      <c r="C37" s="623"/>
      <c r="D37" s="621"/>
      <c r="E37" s="621"/>
      <c r="F37" s="621"/>
      <c r="G37" s="621"/>
      <c r="H37" s="621"/>
      <c r="I37" s="621"/>
      <c r="J37" s="621"/>
      <c r="K37" s="621"/>
    </row>
    <row r="38" spans="2:11" hidden="1" x14ac:dyDescent="0.25">
      <c r="B38" s="622" t="s">
        <v>201</v>
      </c>
      <c r="C38" s="623" t="s">
        <v>506</v>
      </c>
      <c r="D38" s="621"/>
      <c r="E38" s="621"/>
      <c r="F38" s="621"/>
      <c r="G38" s="621"/>
      <c r="H38" s="621"/>
      <c r="I38" s="621">
        <v>0</v>
      </c>
      <c r="J38" s="621">
        <v>0</v>
      </c>
      <c r="K38" s="621">
        <v>0</v>
      </c>
    </row>
    <row r="39" spans="2:11" x14ac:dyDescent="0.25">
      <c r="B39" s="622"/>
      <c r="C39" s="623"/>
      <c r="D39" s="621"/>
      <c r="E39" s="621"/>
      <c r="F39" s="621"/>
      <c r="G39" s="621"/>
      <c r="H39" s="621"/>
      <c r="I39" s="621"/>
      <c r="J39" s="621"/>
      <c r="K39" s="621"/>
    </row>
    <row r="40" spans="2:11" hidden="1" x14ac:dyDescent="0.25">
      <c r="B40" s="622" t="s">
        <v>203</v>
      </c>
      <c r="C40" s="623" t="s">
        <v>507</v>
      </c>
      <c r="D40" s="621"/>
      <c r="E40" s="621"/>
      <c r="F40" s="621"/>
      <c r="G40" s="621"/>
      <c r="H40" s="621">
        <v>195.166666666667</v>
      </c>
      <c r="I40" s="621">
        <v>166</v>
      </c>
      <c r="J40" s="621">
        <v>148</v>
      </c>
      <c r="K40" s="621">
        <v>236.583333333333</v>
      </c>
    </row>
    <row r="41" spans="2:11" x14ac:dyDescent="0.25">
      <c r="B41" s="622"/>
      <c r="C41" s="623"/>
      <c r="D41" s="621"/>
      <c r="E41" s="621"/>
      <c r="F41" s="621"/>
      <c r="G41" s="621"/>
      <c r="H41" s="621"/>
      <c r="I41" s="621"/>
      <c r="J41" s="621"/>
      <c r="K41" s="621"/>
    </row>
    <row r="42" spans="2:11" x14ac:dyDescent="0.25">
      <c r="B42" s="617" t="s">
        <v>508</v>
      </c>
      <c r="C42" s="618"/>
      <c r="D42" s="618"/>
      <c r="E42" s="618"/>
      <c r="F42" s="618"/>
      <c r="G42" s="618"/>
      <c r="H42" s="618"/>
      <c r="I42" s="618"/>
      <c r="J42" s="618"/>
      <c r="K42" s="619"/>
    </row>
    <row r="43" spans="2:11" x14ac:dyDescent="0.25">
      <c r="B43" s="48" t="s">
        <v>509</v>
      </c>
      <c r="C43" s="46" t="s">
        <v>510</v>
      </c>
      <c r="D43" s="620"/>
      <c r="E43" s="620"/>
      <c r="F43" s="620"/>
      <c r="G43" s="620"/>
      <c r="H43" s="343">
        <v>6106.166666666667</v>
      </c>
      <c r="I43" s="343">
        <v>6300.25</v>
      </c>
      <c r="J43" s="343">
        <v>6365.083333333333</v>
      </c>
      <c r="K43" s="343">
        <v>6274.666666666667</v>
      </c>
    </row>
    <row r="44" spans="2:11" x14ac:dyDescent="0.25">
      <c r="B44" s="48">
        <v>22</v>
      </c>
      <c r="C44" s="46" t="s">
        <v>511</v>
      </c>
      <c r="D44" s="620"/>
      <c r="E44" s="620"/>
      <c r="F44" s="620"/>
      <c r="G44" s="620"/>
      <c r="H44" s="343">
        <v>2771.5833333333335</v>
      </c>
      <c r="I44" s="343">
        <v>2809.25</v>
      </c>
      <c r="J44" s="343">
        <v>2798.3333333333335</v>
      </c>
      <c r="K44" s="343">
        <v>2733.1666666666665</v>
      </c>
    </row>
    <row r="45" spans="2:11" x14ac:dyDescent="0.25">
      <c r="B45" s="48">
        <v>23</v>
      </c>
      <c r="C45" s="46" t="s">
        <v>512</v>
      </c>
      <c r="D45" s="620"/>
      <c r="E45" s="620"/>
      <c r="F45" s="620"/>
      <c r="G45" s="620"/>
      <c r="H45" s="343">
        <v>224.58333333333334</v>
      </c>
      <c r="I45" s="343">
        <v>228.5</v>
      </c>
      <c r="J45" s="343">
        <v>231.91666666666666</v>
      </c>
      <c r="K45" s="343">
        <v>232.91666666666666</v>
      </c>
    </row>
    <row r="47" spans="2:11" x14ac:dyDescent="0.25">
      <c r="H47" s="10"/>
      <c r="I47" s="10"/>
      <c r="J47" s="10"/>
      <c r="K47" s="10"/>
    </row>
    <row r="51" spans="5:7" x14ac:dyDescent="0.25">
      <c r="E51" s="10"/>
      <c r="F51" s="10"/>
      <c r="G51" s="10"/>
    </row>
    <row r="52" spans="5:7" x14ac:dyDescent="0.25">
      <c r="E52" s="10"/>
      <c r="F52" s="10"/>
      <c r="G52" s="10"/>
    </row>
    <row r="53" spans="5:7" x14ac:dyDescent="0.25">
      <c r="E53" s="10"/>
      <c r="F53" s="10"/>
      <c r="G53" s="10"/>
    </row>
    <row r="54" spans="5:7" x14ac:dyDescent="0.25">
      <c r="E54" s="10"/>
      <c r="F54" s="10"/>
      <c r="G54" s="10"/>
    </row>
    <row r="55" spans="5:7" x14ac:dyDescent="0.25">
      <c r="E55" s="495"/>
      <c r="F55" s="495"/>
      <c r="G55" s="495"/>
    </row>
  </sheetData>
  <mergeCells count="58">
    <mergeCell ref="J3:K3"/>
    <mergeCell ref="D19:G19"/>
    <mergeCell ref="D6:G6"/>
    <mergeCell ref="H6:K6"/>
    <mergeCell ref="B9:K9"/>
    <mergeCell ref="D10:G10"/>
    <mergeCell ref="B11:K11"/>
    <mergeCell ref="D26:G26"/>
    <mergeCell ref="B27:K27"/>
    <mergeCell ref="B31:B32"/>
    <mergeCell ref="C31:C32"/>
    <mergeCell ref="D31:G32"/>
    <mergeCell ref="H31:H32"/>
    <mergeCell ref="I31:I32"/>
    <mergeCell ref="J31:J32"/>
    <mergeCell ref="K31:K32"/>
    <mergeCell ref="K33:K34"/>
    <mergeCell ref="B36:B37"/>
    <mergeCell ref="C36:C37"/>
    <mergeCell ref="D36:D37"/>
    <mergeCell ref="E36:E37"/>
    <mergeCell ref="F36:F37"/>
    <mergeCell ref="G36:G37"/>
    <mergeCell ref="H36:H37"/>
    <mergeCell ref="I36:I37"/>
    <mergeCell ref="J36:J37"/>
    <mergeCell ref="B33:B34"/>
    <mergeCell ref="C33:C34"/>
    <mergeCell ref="D33:G34"/>
    <mergeCell ref="H33:H34"/>
    <mergeCell ref="I33:I34"/>
    <mergeCell ref="J33:J34"/>
    <mergeCell ref="G38:G39"/>
    <mergeCell ref="H38:H39"/>
    <mergeCell ref="I38:I39"/>
    <mergeCell ref="J38:J39"/>
    <mergeCell ref="K38:K39"/>
    <mergeCell ref="B38:B39"/>
    <mergeCell ref="C38:C39"/>
    <mergeCell ref="D38:D39"/>
    <mergeCell ref="E38:E39"/>
    <mergeCell ref="F38:F39"/>
    <mergeCell ref="B2:K2"/>
    <mergeCell ref="B42:K42"/>
    <mergeCell ref="D43:G43"/>
    <mergeCell ref="D44:G44"/>
    <mergeCell ref="D45:G45"/>
    <mergeCell ref="G40:G41"/>
    <mergeCell ref="H40:H41"/>
    <mergeCell ref="I40:I41"/>
    <mergeCell ref="J40:J41"/>
    <mergeCell ref="K40:K41"/>
    <mergeCell ref="B40:B41"/>
    <mergeCell ref="C40:C41"/>
    <mergeCell ref="D40:D41"/>
    <mergeCell ref="E40:E41"/>
    <mergeCell ref="F40:F41"/>
    <mergeCell ref="K36:K37"/>
  </mergeCells>
  <hyperlinks>
    <hyperlink ref="J3" location="Oversikt!A1" display="Tilbake til oversikt" xr:uid="{77C6E331-9240-4622-BA69-4F60C11EA32F}"/>
    <hyperlink ref="J3:K3" location="Contents!A1" display="Back to contents page" xr:uid="{CA4AB6C1-3B6F-4C52-953A-873C8A090A68}"/>
  </hyperlinks>
  <pageMargins left="0.7" right="0.7" top="0.75" bottom="0.75" header="0.3" footer="0.3"/>
  <pageSetup paperSize="9" scale="68" orientation="landscape"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5E2DE-3756-456C-A570-6E029C60A0E5}">
  <sheetPr>
    <pageSetUpPr fitToPage="1"/>
  </sheetPr>
  <dimension ref="B2:I44"/>
  <sheetViews>
    <sheetView showGridLines="0" topLeftCell="A6" zoomScale="80" zoomScaleNormal="80" workbookViewId="0">
      <selection activeCell="K38" sqref="K38"/>
    </sheetView>
  </sheetViews>
  <sheetFormatPr baseColWidth="10" defaultRowHeight="15" x14ac:dyDescent="0.25"/>
  <cols>
    <col min="1" max="1" width="3.85546875" customWidth="1"/>
    <col min="2" max="2" width="8" customWidth="1"/>
    <col min="3" max="3" width="58.42578125" customWidth="1"/>
    <col min="4" max="8" width="18.28515625" customWidth="1"/>
  </cols>
  <sheetData>
    <row r="2" spans="2:8" ht="18.75" x14ac:dyDescent="0.3">
      <c r="B2" s="537" t="s">
        <v>1294</v>
      </c>
      <c r="C2" s="537"/>
      <c r="D2" s="537"/>
      <c r="E2" s="537"/>
      <c r="F2" s="537"/>
      <c r="G2" s="537"/>
      <c r="H2" s="537"/>
    </row>
    <row r="3" spans="2:8" ht="15.75" x14ac:dyDescent="0.25">
      <c r="B3" s="91"/>
      <c r="G3" s="538" t="s">
        <v>1150</v>
      </c>
      <c r="H3" s="538"/>
    </row>
    <row r="4" spans="2:8" x14ac:dyDescent="0.25">
      <c r="B4" s="95"/>
      <c r="C4" s="95"/>
      <c r="D4" s="379">
        <f>Contents!G7</f>
        <v>44926</v>
      </c>
      <c r="E4" s="95"/>
      <c r="F4" s="95"/>
      <c r="G4" s="95"/>
      <c r="H4" s="95"/>
    </row>
    <row r="5" spans="2:8" x14ac:dyDescent="0.25">
      <c r="B5" s="635"/>
      <c r="C5" s="636"/>
      <c r="D5" s="9" t="s">
        <v>2</v>
      </c>
      <c r="E5" s="9" t="s">
        <v>3</v>
      </c>
      <c r="F5" s="9" t="s">
        <v>4</v>
      </c>
      <c r="G5" s="9" t="s">
        <v>36</v>
      </c>
      <c r="H5" s="15" t="s">
        <v>37</v>
      </c>
    </row>
    <row r="6" spans="2:8" x14ac:dyDescent="0.25">
      <c r="B6" s="635"/>
      <c r="C6" s="636"/>
      <c r="D6" s="553" t="s">
        <v>513</v>
      </c>
      <c r="E6" s="553"/>
      <c r="F6" s="553"/>
      <c r="G6" s="553"/>
      <c r="H6" s="553" t="s">
        <v>514</v>
      </c>
    </row>
    <row r="7" spans="2:8" x14ac:dyDescent="0.25">
      <c r="B7" s="637"/>
      <c r="C7" s="638"/>
      <c r="D7" s="9" t="s">
        <v>515</v>
      </c>
      <c r="E7" s="9" t="s">
        <v>516</v>
      </c>
      <c r="F7" s="9" t="s">
        <v>517</v>
      </c>
      <c r="G7" s="9" t="s">
        <v>518</v>
      </c>
      <c r="H7" s="553"/>
    </row>
    <row r="8" spans="2:8" x14ac:dyDescent="0.25">
      <c r="B8" s="412" t="s">
        <v>519</v>
      </c>
      <c r="C8" s="412"/>
      <c r="D8" s="412"/>
      <c r="E8" s="413"/>
      <c r="F8" s="412"/>
      <c r="G8" s="412"/>
      <c r="H8" s="412"/>
    </row>
    <row r="9" spans="2:8" x14ac:dyDescent="0.25">
      <c r="B9" s="414">
        <v>1</v>
      </c>
      <c r="C9" s="415" t="s">
        <v>520</v>
      </c>
      <c r="D9" s="512">
        <v>3987.4890689499998</v>
      </c>
      <c r="E9" s="511">
        <v>20.114739</v>
      </c>
      <c r="F9" s="511">
        <v>400.07246199999997</v>
      </c>
      <c r="G9" s="513">
        <v>200.72450000000001</v>
      </c>
      <c r="H9" s="513">
        <v>4188.2135689500001</v>
      </c>
    </row>
    <row r="10" spans="2:8" x14ac:dyDescent="0.25">
      <c r="B10" s="15">
        <v>2</v>
      </c>
      <c r="C10" s="417" t="s">
        <v>521</v>
      </c>
      <c r="D10" s="43">
        <v>3987.4890689499998</v>
      </c>
      <c r="E10" s="43">
        <v>20.114739</v>
      </c>
      <c r="F10" s="43">
        <v>400.07246199999997</v>
      </c>
      <c r="G10" s="309">
        <v>200.72450000000001</v>
      </c>
      <c r="H10" s="309">
        <v>4188.2135689500001</v>
      </c>
    </row>
    <row r="11" spans="2:8" x14ac:dyDescent="0.25">
      <c r="B11" s="15">
        <v>3</v>
      </c>
      <c r="C11" s="417" t="s">
        <v>522</v>
      </c>
      <c r="D11" s="418" t="s">
        <v>1155</v>
      </c>
      <c r="E11" s="43" t="s">
        <v>1155</v>
      </c>
      <c r="F11" s="43" t="s">
        <v>1155</v>
      </c>
      <c r="G11" s="309" t="s">
        <v>1155</v>
      </c>
      <c r="H11" s="309" t="s">
        <v>1155</v>
      </c>
    </row>
    <row r="12" spans="2:8" x14ac:dyDescent="0.25">
      <c r="B12" s="419">
        <v>4</v>
      </c>
      <c r="C12" s="415" t="s">
        <v>523</v>
      </c>
      <c r="D12" s="418" t="s">
        <v>1155</v>
      </c>
      <c r="E12" s="511">
        <v>12337.469220000001</v>
      </c>
      <c r="F12" s="511" t="s">
        <v>1155</v>
      </c>
      <c r="G12" s="511">
        <v>143.21075200000001</v>
      </c>
      <c r="H12" s="511">
        <v>11674.564225799999</v>
      </c>
    </row>
    <row r="13" spans="2:8" x14ac:dyDescent="0.25">
      <c r="B13" s="15">
        <v>5</v>
      </c>
      <c r="C13" s="417" t="s">
        <v>482</v>
      </c>
      <c r="D13" s="418" t="s">
        <v>1155</v>
      </c>
      <c r="E13" s="309">
        <v>8552.6235159999997</v>
      </c>
      <c r="F13" s="309" t="s">
        <v>1155</v>
      </c>
      <c r="G13" s="309">
        <v>142.74902700000001</v>
      </c>
      <c r="H13" s="309">
        <v>8267.7413672000002</v>
      </c>
    </row>
    <row r="14" spans="2:8" x14ac:dyDescent="0.25">
      <c r="B14" s="15">
        <v>6</v>
      </c>
      <c r="C14" s="417" t="s">
        <v>483</v>
      </c>
      <c r="D14" s="418" t="s">
        <v>1155</v>
      </c>
      <c r="E14" s="309">
        <v>3784.8457039999998</v>
      </c>
      <c r="F14" s="309" t="s">
        <v>1155</v>
      </c>
      <c r="G14" s="309">
        <v>0.461725</v>
      </c>
      <c r="H14" s="309">
        <v>3406.8228586</v>
      </c>
    </row>
    <row r="15" spans="2:8" x14ac:dyDescent="0.25">
      <c r="B15" s="419">
        <v>7</v>
      </c>
      <c r="C15" s="415" t="s">
        <v>524</v>
      </c>
      <c r="D15" s="418" t="s">
        <v>1155</v>
      </c>
      <c r="E15" s="511">
        <v>5621.6105764200001</v>
      </c>
      <c r="F15" s="511">
        <v>1056.6455470000001</v>
      </c>
      <c r="G15" s="511">
        <v>19485.84445973</v>
      </c>
      <c r="H15" s="511">
        <v>21689.364223230001</v>
      </c>
    </row>
    <row r="16" spans="2:8" x14ac:dyDescent="0.25">
      <c r="B16" s="15">
        <v>8</v>
      </c>
      <c r="C16" s="417" t="s">
        <v>525</v>
      </c>
      <c r="D16" s="418" t="s">
        <v>1155</v>
      </c>
      <c r="E16" s="420" t="s">
        <v>1155</v>
      </c>
      <c r="F16" s="309" t="s">
        <v>1155</v>
      </c>
      <c r="G16" s="309" t="s">
        <v>1155</v>
      </c>
      <c r="H16" s="309" t="s">
        <v>1155</v>
      </c>
    </row>
    <row r="17" spans="2:9" x14ac:dyDescent="0.25">
      <c r="B17" s="15">
        <v>9</v>
      </c>
      <c r="C17" s="417" t="s">
        <v>526</v>
      </c>
      <c r="D17" s="418" t="s">
        <v>1155</v>
      </c>
      <c r="E17" s="309">
        <v>5621.6105764200001</v>
      </c>
      <c r="F17" s="309">
        <v>1056.6455470000001</v>
      </c>
      <c r="G17" s="309">
        <v>19485.84445973</v>
      </c>
      <c r="H17" s="309">
        <v>21689.364223230001</v>
      </c>
    </row>
    <row r="18" spans="2:9" x14ac:dyDescent="0.25">
      <c r="B18" s="419">
        <v>10</v>
      </c>
      <c r="C18" s="415" t="s">
        <v>527</v>
      </c>
      <c r="D18" s="418" t="s">
        <v>1155</v>
      </c>
      <c r="E18" s="416" t="s">
        <v>1155</v>
      </c>
      <c r="F18" s="416" t="s">
        <v>1155</v>
      </c>
      <c r="G18" s="416" t="s">
        <v>1155</v>
      </c>
      <c r="H18" s="416" t="s">
        <v>1155</v>
      </c>
    </row>
    <row r="19" spans="2:9" x14ac:dyDescent="0.25">
      <c r="B19" s="419">
        <v>11</v>
      </c>
      <c r="C19" s="415" t="s">
        <v>528</v>
      </c>
      <c r="D19" s="511">
        <v>131.741739</v>
      </c>
      <c r="E19" s="511">
        <v>88.662642289999994</v>
      </c>
      <c r="F19" s="416" t="s">
        <v>1155</v>
      </c>
      <c r="G19" s="416" t="s">
        <v>1155</v>
      </c>
      <c r="H19" s="416" t="s">
        <v>1155</v>
      </c>
    </row>
    <row r="20" spans="2:9" x14ac:dyDescent="0.25">
      <c r="B20" s="15">
        <v>12</v>
      </c>
      <c r="C20" s="417" t="s">
        <v>529</v>
      </c>
      <c r="D20" s="309">
        <v>131.741739</v>
      </c>
      <c r="E20" s="418" t="s">
        <v>1155</v>
      </c>
      <c r="F20" s="418" t="s">
        <v>1155</v>
      </c>
      <c r="G20" s="418" t="s">
        <v>1155</v>
      </c>
      <c r="H20" s="421" t="s">
        <v>1155</v>
      </c>
    </row>
    <row r="21" spans="2:9" ht="30" x14ac:dyDescent="0.25">
      <c r="B21" s="15">
        <v>13</v>
      </c>
      <c r="C21" s="417" t="s">
        <v>530</v>
      </c>
      <c r="D21" s="418" t="s">
        <v>1155</v>
      </c>
      <c r="E21" s="309">
        <v>88.662642289999994</v>
      </c>
      <c r="F21" s="309" t="s">
        <v>1155</v>
      </c>
      <c r="G21" s="309" t="s">
        <v>1155</v>
      </c>
      <c r="H21" s="309" t="s">
        <v>1155</v>
      </c>
    </row>
    <row r="22" spans="2:9" x14ac:dyDescent="0.25">
      <c r="B22" s="21">
        <v>14</v>
      </c>
      <c r="C22" s="112" t="s">
        <v>531</v>
      </c>
      <c r="D22" s="422" t="s">
        <v>1155</v>
      </c>
      <c r="E22" s="422" t="s">
        <v>1155</v>
      </c>
      <c r="F22" s="422" t="s">
        <v>1155</v>
      </c>
      <c r="G22" s="422" t="s">
        <v>1155</v>
      </c>
      <c r="H22" s="44">
        <v>37552.142017979997</v>
      </c>
    </row>
    <row r="23" spans="2:9" x14ac:dyDescent="0.25">
      <c r="B23" s="639" t="s">
        <v>532</v>
      </c>
      <c r="C23" s="639"/>
      <c r="D23" s="639"/>
      <c r="E23" s="639"/>
      <c r="F23" s="639"/>
      <c r="G23" s="639"/>
      <c r="H23" s="639"/>
    </row>
    <row r="24" spans="2:9" x14ac:dyDescent="0.25">
      <c r="B24" s="419">
        <v>15</v>
      </c>
      <c r="C24" s="415" t="s">
        <v>479</v>
      </c>
      <c r="D24" s="145" t="s">
        <v>1155</v>
      </c>
      <c r="E24" s="423" t="s">
        <v>1155</v>
      </c>
      <c r="F24" s="423" t="s">
        <v>1155</v>
      </c>
      <c r="G24" s="423" t="s">
        <v>1155</v>
      </c>
      <c r="H24" s="511">
        <v>343.08108710270005</v>
      </c>
    </row>
    <row r="25" spans="2:9" ht="30" x14ac:dyDescent="0.25">
      <c r="B25" s="419" t="s">
        <v>533</v>
      </c>
      <c r="C25" s="415" t="s">
        <v>534</v>
      </c>
      <c r="D25" s="145" t="s">
        <v>1155</v>
      </c>
      <c r="E25" s="511" t="s">
        <v>1155</v>
      </c>
      <c r="F25" s="511" t="s">
        <v>1155</v>
      </c>
      <c r="G25" s="511">
        <v>14979.679605166501</v>
      </c>
      <c r="H25" s="511">
        <v>12732.727664391525</v>
      </c>
      <c r="I25" s="231"/>
    </row>
    <row r="26" spans="2:9" ht="27" customHeight="1" x14ac:dyDescent="0.25">
      <c r="B26" s="419">
        <v>16</v>
      </c>
      <c r="C26" s="415" t="s">
        <v>535</v>
      </c>
      <c r="D26" s="145" t="s">
        <v>1155</v>
      </c>
      <c r="E26" s="511" t="s">
        <v>1155</v>
      </c>
      <c r="F26" s="511" t="s">
        <v>1155</v>
      </c>
      <c r="G26" s="511" t="s">
        <v>1155</v>
      </c>
      <c r="H26" s="511" t="s">
        <v>1155</v>
      </c>
      <c r="I26" s="231"/>
    </row>
    <row r="27" spans="2:9" x14ac:dyDescent="0.25">
      <c r="B27" s="419">
        <v>17</v>
      </c>
      <c r="C27" s="415" t="s">
        <v>536</v>
      </c>
      <c r="D27" s="145" t="s">
        <v>1155</v>
      </c>
      <c r="E27" s="511">
        <v>3413.0813287434999</v>
      </c>
      <c r="F27" s="511">
        <v>467.63155464650777</v>
      </c>
      <c r="G27" s="511">
        <v>18804.244777353491</v>
      </c>
      <c r="H27" s="511">
        <v>15307.214373995472</v>
      </c>
      <c r="I27" s="231"/>
    </row>
    <row r="28" spans="2:9" ht="30" x14ac:dyDescent="0.25">
      <c r="B28" s="15">
        <v>18</v>
      </c>
      <c r="C28" s="110" t="s">
        <v>537</v>
      </c>
      <c r="D28" s="145" t="s">
        <v>1155</v>
      </c>
      <c r="E28" s="309" t="s">
        <v>1155</v>
      </c>
      <c r="F28" s="309" t="s">
        <v>1155</v>
      </c>
      <c r="G28" s="309" t="s">
        <v>1155</v>
      </c>
      <c r="H28" s="309" t="s">
        <v>1155</v>
      </c>
      <c r="I28" s="231"/>
    </row>
    <row r="29" spans="2:9" ht="45" x14ac:dyDescent="0.25">
      <c r="B29" s="15">
        <v>19</v>
      </c>
      <c r="C29" s="417" t="s">
        <v>538</v>
      </c>
      <c r="D29" s="145" t="s">
        <v>1155</v>
      </c>
      <c r="E29" s="309">
        <v>17.012540999999999</v>
      </c>
      <c r="F29" s="309" t="s">
        <v>1155</v>
      </c>
      <c r="G29" s="309">
        <v>59.827101999999996</v>
      </c>
      <c r="H29" s="309">
        <v>61.528356100000003</v>
      </c>
      <c r="I29" s="231"/>
    </row>
    <row r="30" spans="2:9" ht="45" x14ac:dyDescent="0.25">
      <c r="B30" s="15">
        <v>20</v>
      </c>
      <c r="C30" s="417" t="s">
        <v>539</v>
      </c>
      <c r="D30" s="145" t="s">
        <v>1155</v>
      </c>
      <c r="E30" s="309">
        <v>92.094437999999997</v>
      </c>
      <c r="F30" s="309">
        <v>316.87166764650772</v>
      </c>
      <c r="G30" s="309">
        <v>4295.9977183534929</v>
      </c>
      <c r="H30" s="309">
        <v>3856.0811134237233</v>
      </c>
      <c r="I30" s="231"/>
    </row>
    <row r="31" spans="2:9" ht="30" x14ac:dyDescent="0.25">
      <c r="B31" s="15">
        <v>21</v>
      </c>
      <c r="C31" s="424" t="s">
        <v>540</v>
      </c>
      <c r="D31" s="145" t="s">
        <v>1155</v>
      </c>
      <c r="E31" s="309" t="s">
        <v>1155</v>
      </c>
      <c r="F31" s="309" t="s">
        <v>1155</v>
      </c>
      <c r="G31" s="309" t="s">
        <v>1155</v>
      </c>
      <c r="H31" s="309" t="s">
        <v>1155</v>
      </c>
      <c r="I31" s="231"/>
    </row>
    <row r="32" spans="2:9" x14ac:dyDescent="0.25">
      <c r="B32" s="15">
        <v>22</v>
      </c>
      <c r="C32" s="417" t="s">
        <v>541</v>
      </c>
      <c r="D32" s="145" t="s">
        <v>1155</v>
      </c>
      <c r="E32" s="309">
        <v>3303.9743497434997</v>
      </c>
      <c r="F32" s="309">
        <v>150.75988699999999</v>
      </c>
      <c r="G32" s="309">
        <v>13600.093384</v>
      </c>
      <c r="H32" s="309">
        <v>10567.427817971749</v>
      </c>
      <c r="I32" s="231"/>
    </row>
    <row r="33" spans="2:9" ht="30" x14ac:dyDescent="0.25">
      <c r="B33" s="15">
        <v>23</v>
      </c>
      <c r="C33" s="424" t="s">
        <v>540</v>
      </c>
      <c r="D33" s="145" t="s">
        <v>1155</v>
      </c>
      <c r="E33" s="309">
        <v>3303.9743497434997</v>
      </c>
      <c r="F33" s="309">
        <v>150.75988699999999</v>
      </c>
      <c r="G33" s="309">
        <v>13600.093384</v>
      </c>
      <c r="H33" s="309">
        <v>10567.427817971749</v>
      </c>
      <c r="I33" s="231"/>
    </row>
    <row r="34" spans="2:9" ht="45" x14ac:dyDescent="0.25">
      <c r="B34" s="15">
        <v>24</v>
      </c>
      <c r="C34" s="417" t="s">
        <v>542</v>
      </c>
      <c r="D34" s="145" t="s">
        <v>1155</v>
      </c>
      <c r="E34" s="309" t="s">
        <v>1155</v>
      </c>
      <c r="F34" s="309" t="s">
        <v>1155</v>
      </c>
      <c r="G34" s="309">
        <v>848.32657300000005</v>
      </c>
      <c r="H34" s="309">
        <v>822.17708649999997</v>
      </c>
      <c r="I34" s="231"/>
    </row>
    <row r="35" spans="2:9" x14ac:dyDescent="0.25">
      <c r="B35" s="419">
        <v>25</v>
      </c>
      <c r="C35" s="415" t="s">
        <v>543</v>
      </c>
      <c r="D35" s="145" t="s">
        <v>1155</v>
      </c>
      <c r="E35" s="416" t="s">
        <v>1155</v>
      </c>
      <c r="F35" s="416" t="s">
        <v>1155</v>
      </c>
      <c r="G35" s="416" t="s">
        <v>1155</v>
      </c>
      <c r="H35" s="416" t="s">
        <v>1155</v>
      </c>
      <c r="I35" s="231"/>
    </row>
    <row r="36" spans="2:9" x14ac:dyDescent="0.25">
      <c r="B36" s="419">
        <v>26</v>
      </c>
      <c r="C36" s="415" t="s">
        <v>544</v>
      </c>
      <c r="D36" s="425" t="s">
        <v>1155</v>
      </c>
      <c r="E36" s="426" t="s">
        <v>1155</v>
      </c>
      <c r="F36" s="426" t="s">
        <v>1155</v>
      </c>
      <c r="G36" s="426" t="s">
        <v>1155</v>
      </c>
      <c r="H36" s="510">
        <v>267.60896496499998</v>
      </c>
      <c r="I36" s="231"/>
    </row>
    <row r="37" spans="2:9" x14ac:dyDescent="0.25">
      <c r="B37" s="15">
        <v>27</v>
      </c>
      <c r="C37" s="417" t="s">
        <v>545</v>
      </c>
      <c r="D37" s="145" t="s">
        <v>1155</v>
      </c>
      <c r="E37" s="427" t="s">
        <v>1155</v>
      </c>
      <c r="F37" s="427" t="s">
        <v>1155</v>
      </c>
      <c r="G37" s="309" t="s">
        <v>1155</v>
      </c>
      <c r="H37" s="420" t="s">
        <v>1155</v>
      </c>
      <c r="I37" s="231"/>
    </row>
    <row r="38" spans="2:9" ht="30" x14ac:dyDescent="0.25">
      <c r="B38" s="15">
        <v>28</v>
      </c>
      <c r="C38" s="417" t="s">
        <v>546</v>
      </c>
      <c r="D38" s="145"/>
      <c r="E38" s="634">
        <v>44.375174000000001</v>
      </c>
      <c r="F38" s="634"/>
      <c r="G38" s="634"/>
      <c r="H38" s="309" t="s">
        <v>1155</v>
      </c>
      <c r="I38" s="231"/>
    </row>
    <row r="39" spans="2:9" x14ac:dyDescent="0.25">
      <c r="B39" s="15">
        <v>29</v>
      </c>
      <c r="C39" s="417" t="s">
        <v>552</v>
      </c>
      <c r="D39" s="428"/>
      <c r="E39" s="634"/>
      <c r="F39" s="634"/>
      <c r="G39" s="634"/>
      <c r="H39" s="309">
        <v>44.375174000000001</v>
      </c>
      <c r="I39" s="231"/>
    </row>
    <row r="40" spans="2:9" ht="30" x14ac:dyDescent="0.25">
      <c r="B40" s="15">
        <v>30</v>
      </c>
      <c r="C40" s="417" t="s">
        <v>547</v>
      </c>
      <c r="D40" s="145"/>
      <c r="E40" s="634"/>
      <c r="F40" s="634"/>
      <c r="G40" s="634"/>
      <c r="H40" s="309" t="s">
        <v>1155</v>
      </c>
      <c r="I40" s="231"/>
    </row>
    <row r="41" spans="2:9" x14ac:dyDescent="0.25">
      <c r="B41" s="15">
        <v>31</v>
      </c>
      <c r="C41" s="417" t="s">
        <v>548</v>
      </c>
      <c r="D41" s="145"/>
      <c r="E41" s="429">
        <v>153.53195193000002</v>
      </c>
      <c r="F41" s="429" t="s">
        <v>1155</v>
      </c>
      <c r="G41" s="309">
        <v>146.467815</v>
      </c>
      <c r="H41" s="309">
        <v>223.233790965</v>
      </c>
      <c r="I41" s="231"/>
    </row>
    <row r="42" spans="2:9" x14ac:dyDescent="0.25">
      <c r="B42" s="419">
        <v>32</v>
      </c>
      <c r="C42" s="415" t="s">
        <v>549</v>
      </c>
      <c r="D42" s="145"/>
      <c r="E42" s="420">
        <v>512.04620399999999</v>
      </c>
      <c r="F42" s="420" t="s">
        <v>1155</v>
      </c>
      <c r="G42" s="420">
        <v>3793.4362914699973</v>
      </c>
      <c r="H42" s="508">
        <v>217.78349487349988</v>
      </c>
      <c r="I42" s="231"/>
    </row>
    <row r="43" spans="2:9" x14ac:dyDescent="0.25">
      <c r="B43" s="21">
        <v>33</v>
      </c>
      <c r="C43" s="112" t="s">
        <v>550</v>
      </c>
      <c r="D43" s="430"/>
      <c r="E43" s="422"/>
      <c r="F43" s="422"/>
      <c r="G43" s="422"/>
      <c r="H43" s="44">
        <v>28868.415585328199</v>
      </c>
      <c r="I43" s="231"/>
    </row>
    <row r="44" spans="2:9" x14ac:dyDescent="0.25">
      <c r="B44" s="21">
        <v>34</v>
      </c>
      <c r="C44" s="112" t="s">
        <v>551</v>
      </c>
      <c r="D44" s="430"/>
      <c r="E44" s="430"/>
      <c r="F44" s="430"/>
      <c r="G44" s="430"/>
      <c r="H44" s="509">
        <v>1.3008037073245242</v>
      </c>
    </row>
  </sheetData>
  <mergeCells count="10">
    <mergeCell ref="B2:H2"/>
    <mergeCell ref="E38:G38"/>
    <mergeCell ref="E39:G39"/>
    <mergeCell ref="E40:G40"/>
    <mergeCell ref="G3:H3"/>
    <mergeCell ref="B5:C5"/>
    <mergeCell ref="B6:C7"/>
    <mergeCell ref="D6:G6"/>
    <mergeCell ref="H6:H7"/>
    <mergeCell ref="B23:H23"/>
  </mergeCells>
  <hyperlinks>
    <hyperlink ref="G3" location="Oversikt!A1" display="Tilbake til oversikt" xr:uid="{CB606F6E-C24D-4733-8F9E-2F350900F154}"/>
    <hyperlink ref="G3:H3" location="Contents!A1" display="Back to contents page" xr:uid="{590B228E-8608-458B-B59F-55245B333922}"/>
  </hyperlinks>
  <pageMargins left="0.7" right="0.7" top="0.75" bottom="0.75" header="0.3" footer="0.3"/>
  <pageSetup paperSize="9" scale="57" orientation="landscape"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7CF02D-020A-40EA-B902-B45CC7ABAD2D}">
  <sheetPr>
    <pageSetUpPr fitToPage="1"/>
  </sheetPr>
  <dimension ref="B2:R31"/>
  <sheetViews>
    <sheetView showGridLines="0" zoomScale="80" zoomScaleNormal="80" workbookViewId="0">
      <selection activeCell="J7" sqref="J7:L7"/>
    </sheetView>
  </sheetViews>
  <sheetFormatPr baseColWidth="10" defaultRowHeight="15" x14ac:dyDescent="0.25"/>
  <cols>
    <col min="1" max="1" width="4" customWidth="1"/>
    <col min="3" max="3" width="32.28515625" style="6" customWidth="1"/>
    <col min="4" max="18" width="11.5703125" customWidth="1"/>
  </cols>
  <sheetData>
    <row r="2" spans="2:18" ht="18.75" x14ac:dyDescent="0.3">
      <c r="B2" s="537" t="s">
        <v>1295</v>
      </c>
      <c r="C2" s="537"/>
      <c r="D2" s="537"/>
      <c r="E2" s="537"/>
      <c r="F2" s="537"/>
      <c r="G2" s="537"/>
      <c r="H2" s="537"/>
      <c r="I2" s="537"/>
      <c r="J2" s="537"/>
      <c r="K2" s="537"/>
      <c r="L2" s="537"/>
      <c r="M2" s="537"/>
      <c r="N2" s="537"/>
      <c r="O2" s="537"/>
      <c r="P2" s="537"/>
      <c r="Q2" s="537"/>
      <c r="R2" s="537"/>
    </row>
    <row r="3" spans="2:18" ht="15.75" x14ac:dyDescent="0.25">
      <c r="B3" s="91"/>
      <c r="C3" s="409"/>
      <c r="D3" s="96"/>
      <c r="E3" s="96"/>
      <c r="F3" s="96"/>
      <c r="G3" s="96"/>
      <c r="H3" s="96"/>
      <c r="I3" s="96"/>
      <c r="J3" s="96"/>
      <c r="K3" s="96"/>
      <c r="L3" s="96"/>
      <c r="M3" s="96"/>
      <c r="N3" s="96"/>
      <c r="O3" s="96"/>
      <c r="P3" s="96"/>
      <c r="Q3" s="538" t="s">
        <v>1150</v>
      </c>
      <c r="R3" s="538"/>
    </row>
    <row r="4" spans="2:18" x14ac:dyDescent="0.25">
      <c r="B4" s="95"/>
      <c r="D4" s="8">
        <f>Contents!G7</f>
        <v>44926</v>
      </c>
    </row>
    <row r="5" spans="2:18" x14ac:dyDescent="0.25">
      <c r="B5" s="102"/>
      <c r="C5" s="102"/>
      <c r="D5" s="9" t="s">
        <v>2</v>
      </c>
      <c r="E5" s="9" t="s">
        <v>3</v>
      </c>
      <c r="F5" s="9" t="s">
        <v>4</v>
      </c>
      <c r="G5" s="9" t="s">
        <v>36</v>
      </c>
      <c r="H5" s="9" t="s">
        <v>37</v>
      </c>
      <c r="I5" s="9" t="s">
        <v>85</v>
      </c>
      <c r="J5" s="9" t="s">
        <v>86</v>
      </c>
      <c r="K5" s="9" t="s">
        <v>137</v>
      </c>
      <c r="L5" s="9" t="s">
        <v>293</v>
      </c>
      <c r="M5" s="9" t="s">
        <v>308</v>
      </c>
      <c r="N5" s="9" t="s">
        <v>309</v>
      </c>
      <c r="O5" s="9" t="s">
        <v>296</v>
      </c>
      <c r="P5" s="9" t="s">
        <v>292</v>
      </c>
      <c r="Q5" s="9" t="s">
        <v>294</v>
      </c>
      <c r="R5" s="9" t="s">
        <v>295</v>
      </c>
    </row>
    <row r="6" spans="2:18" ht="45" customHeight="1" x14ac:dyDescent="0.25">
      <c r="B6" s="102"/>
      <c r="C6" s="102"/>
      <c r="D6" s="553" t="s">
        <v>555</v>
      </c>
      <c r="E6" s="553"/>
      <c r="F6" s="553"/>
      <c r="G6" s="553"/>
      <c r="H6" s="553"/>
      <c r="I6" s="553"/>
      <c r="J6" s="553" t="s">
        <v>556</v>
      </c>
      <c r="K6" s="553"/>
      <c r="L6" s="553"/>
      <c r="M6" s="553"/>
      <c r="N6" s="553"/>
      <c r="O6" s="553"/>
      <c r="P6" s="640" t="s">
        <v>557</v>
      </c>
      <c r="Q6" s="553" t="s">
        <v>558</v>
      </c>
      <c r="R6" s="553"/>
    </row>
    <row r="7" spans="2:18" ht="45" customHeight="1" x14ac:dyDescent="0.25">
      <c r="B7" s="102"/>
      <c r="C7" s="102"/>
      <c r="D7" s="640" t="s">
        <v>559</v>
      </c>
      <c r="E7" s="553"/>
      <c r="F7" s="553"/>
      <c r="G7" s="640" t="s">
        <v>560</v>
      </c>
      <c r="H7" s="553"/>
      <c r="I7" s="553"/>
      <c r="J7" s="640" t="s">
        <v>561</v>
      </c>
      <c r="K7" s="553"/>
      <c r="L7" s="553"/>
      <c r="M7" s="640" t="s">
        <v>562</v>
      </c>
      <c r="N7" s="553"/>
      <c r="O7" s="553"/>
      <c r="P7" s="641"/>
      <c r="Q7" s="553" t="s">
        <v>563</v>
      </c>
      <c r="R7" s="553" t="s">
        <v>564</v>
      </c>
    </row>
    <row r="8" spans="2:18" ht="30" x14ac:dyDescent="0.25">
      <c r="B8" s="102"/>
      <c r="C8" s="102"/>
      <c r="D8" s="362"/>
      <c r="E8" s="9" t="s">
        <v>565</v>
      </c>
      <c r="F8" s="9" t="s">
        <v>566</v>
      </c>
      <c r="G8" s="362"/>
      <c r="H8" s="9" t="s">
        <v>566</v>
      </c>
      <c r="I8" s="9" t="s">
        <v>567</v>
      </c>
      <c r="J8" s="362"/>
      <c r="K8" s="9" t="s">
        <v>565</v>
      </c>
      <c r="L8" s="9" t="s">
        <v>566</v>
      </c>
      <c r="M8" s="362"/>
      <c r="N8" s="9" t="s">
        <v>566</v>
      </c>
      <c r="O8" s="9" t="s">
        <v>567</v>
      </c>
      <c r="P8" s="642"/>
      <c r="Q8" s="553"/>
      <c r="R8" s="553"/>
    </row>
    <row r="9" spans="2:18" ht="30" x14ac:dyDescent="0.25">
      <c r="B9" s="349" t="s">
        <v>568</v>
      </c>
      <c r="C9" s="16" t="s">
        <v>569</v>
      </c>
      <c r="D9" s="309">
        <v>485.98161399999998</v>
      </c>
      <c r="E9" s="309">
        <v>485.98161399999998</v>
      </c>
      <c r="F9" s="309">
        <v>0</v>
      </c>
      <c r="G9" s="309">
        <v>0</v>
      </c>
      <c r="H9" s="309">
        <v>0</v>
      </c>
      <c r="I9" s="309">
        <v>0</v>
      </c>
      <c r="J9" s="309">
        <v>0</v>
      </c>
      <c r="K9" s="309">
        <v>0</v>
      </c>
      <c r="L9" s="309">
        <v>0</v>
      </c>
      <c r="M9" s="309">
        <v>0</v>
      </c>
      <c r="N9" s="309">
        <v>0</v>
      </c>
      <c r="O9" s="309">
        <v>0</v>
      </c>
      <c r="P9" s="309">
        <v>0</v>
      </c>
      <c r="Q9" s="309">
        <v>0</v>
      </c>
      <c r="R9" s="309">
        <v>0</v>
      </c>
    </row>
    <row r="10" spans="2:18" x14ac:dyDescent="0.25">
      <c r="B10" s="349" t="s">
        <v>329</v>
      </c>
      <c r="C10" s="16" t="s">
        <v>570</v>
      </c>
      <c r="D10" s="309">
        <v>36695.279026999997</v>
      </c>
      <c r="E10" s="309">
        <v>35129.452582999998</v>
      </c>
      <c r="F10" s="309">
        <v>1270.278137</v>
      </c>
      <c r="G10" s="309">
        <v>216.81124399999999</v>
      </c>
      <c r="H10" s="309">
        <v>1.7929139999999999</v>
      </c>
      <c r="I10" s="309">
        <v>215.018328</v>
      </c>
      <c r="J10" s="309">
        <v>-25.365068999999998</v>
      </c>
      <c r="K10" s="309">
        <v>-10.483717</v>
      </c>
      <c r="L10" s="309">
        <v>-14.881352</v>
      </c>
      <c r="M10" s="309">
        <v>-86.511125000000007</v>
      </c>
      <c r="N10" s="309">
        <v>-5.9430999999999998E-2</v>
      </c>
      <c r="O10" s="309">
        <v>-86.373384999999999</v>
      </c>
      <c r="P10" s="309">
        <v>0</v>
      </c>
      <c r="Q10" s="309">
        <v>60.512006999999997</v>
      </c>
      <c r="R10" s="309">
        <v>0</v>
      </c>
    </row>
    <row r="11" spans="2:18" x14ac:dyDescent="0.25">
      <c r="B11" s="350" t="s">
        <v>331</v>
      </c>
      <c r="C11" s="410" t="s">
        <v>571</v>
      </c>
      <c r="D11" s="325">
        <v>0</v>
      </c>
      <c r="E11" s="325">
        <v>0</v>
      </c>
      <c r="F11" s="325">
        <v>0</v>
      </c>
      <c r="G11" s="309">
        <v>0</v>
      </c>
      <c r="H11" s="309">
        <v>0</v>
      </c>
      <c r="I11" s="309">
        <v>0</v>
      </c>
      <c r="J11" s="309">
        <v>0</v>
      </c>
      <c r="K11" s="309">
        <v>0</v>
      </c>
      <c r="L11" s="309">
        <v>0</v>
      </c>
      <c r="M11" s="309">
        <v>0</v>
      </c>
      <c r="N11" s="309">
        <v>0</v>
      </c>
      <c r="O11" s="309">
        <v>0</v>
      </c>
      <c r="P11" s="309">
        <v>0</v>
      </c>
      <c r="Q11" s="309">
        <v>0</v>
      </c>
      <c r="R11" s="309">
        <v>0</v>
      </c>
    </row>
    <row r="12" spans="2:18" x14ac:dyDescent="0.25">
      <c r="B12" s="350" t="s">
        <v>572</v>
      </c>
      <c r="C12" s="410" t="s">
        <v>573</v>
      </c>
      <c r="D12" s="325">
        <v>7.1027969999999998</v>
      </c>
      <c r="E12" s="325">
        <v>7.1027969999999998</v>
      </c>
      <c r="F12" s="325">
        <v>0</v>
      </c>
      <c r="G12" s="309">
        <v>0</v>
      </c>
      <c r="H12" s="309">
        <v>0</v>
      </c>
      <c r="I12" s="309">
        <v>0</v>
      </c>
      <c r="J12" s="309">
        <v>-2.153E-3</v>
      </c>
      <c r="K12" s="309">
        <v>-2.153E-3</v>
      </c>
      <c r="L12" s="309">
        <v>0</v>
      </c>
      <c r="M12" s="309">
        <v>0</v>
      </c>
      <c r="N12" s="309">
        <v>0</v>
      </c>
      <c r="O12" s="309">
        <v>0</v>
      </c>
      <c r="P12" s="309">
        <v>0</v>
      </c>
      <c r="Q12" s="309">
        <v>0</v>
      </c>
      <c r="R12" s="309">
        <v>0</v>
      </c>
    </row>
    <row r="13" spans="2:18" x14ac:dyDescent="0.25">
      <c r="B13" s="350" t="s">
        <v>574</v>
      </c>
      <c r="C13" s="410" t="s">
        <v>575</v>
      </c>
      <c r="D13" s="325">
        <v>0</v>
      </c>
      <c r="E13" s="325">
        <v>0</v>
      </c>
      <c r="F13" s="325">
        <v>0</v>
      </c>
      <c r="G13" s="309">
        <v>0</v>
      </c>
      <c r="H13" s="309">
        <v>0</v>
      </c>
      <c r="I13" s="309">
        <v>0</v>
      </c>
      <c r="J13" s="309">
        <v>0</v>
      </c>
      <c r="K13" s="309">
        <v>0</v>
      </c>
      <c r="L13" s="309">
        <v>0</v>
      </c>
      <c r="M13" s="309">
        <v>0</v>
      </c>
      <c r="N13" s="309">
        <v>0</v>
      </c>
      <c r="O13" s="309">
        <v>0</v>
      </c>
      <c r="P13" s="309">
        <v>0</v>
      </c>
      <c r="Q13" s="309">
        <v>0</v>
      </c>
      <c r="R13" s="309">
        <v>0</v>
      </c>
    </row>
    <row r="14" spans="2:18" x14ac:dyDescent="0.25">
      <c r="B14" s="350" t="s">
        <v>576</v>
      </c>
      <c r="C14" s="411" t="s">
        <v>577</v>
      </c>
      <c r="D14" s="325">
        <v>7.096088</v>
      </c>
      <c r="E14" s="325">
        <v>7.096088</v>
      </c>
      <c r="F14" s="325">
        <v>0</v>
      </c>
      <c r="G14" s="309">
        <v>0</v>
      </c>
      <c r="H14" s="309">
        <v>0</v>
      </c>
      <c r="I14" s="309">
        <v>0</v>
      </c>
      <c r="J14" s="309">
        <v>-2.2800000000000001E-4</v>
      </c>
      <c r="K14" s="309">
        <v>-2.2800000000000001E-4</v>
      </c>
      <c r="L14" s="309">
        <v>0</v>
      </c>
      <c r="M14" s="309">
        <v>0</v>
      </c>
      <c r="N14" s="309">
        <v>0</v>
      </c>
      <c r="O14" s="309">
        <v>0</v>
      </c>
      <c r="P14" s="309">
        <v>0</v>
      </c>
      <c r="Q14" s="309">
        <v>0</v>
      </c>
      <c r="R14" s="309">
        <v>0</v>
      </c>
    </row>
    <row r="15" spans="2:18" x14ac:dyDescent="0.25">
      <c r="B15" s="350" t="s">
        <v>578</v>
      </c>
      <c r="C15" s="411" t="s">
        <v>579</v>
      </c>
      <c r="D15" s="325">
        <v>2884.6682369999999</v>
      </c>
      <c r="E15" s="325">
        <v>2804.258288</v>
      </c>
      <c r="F15" s="325">
        <v>80.409948999999997</v>
      </c>
      <c r="G15" s="309">
        <v>8.3448239999999991</v>
      </c>
      <c r="H15" s="309">
        <v>0</v>
      </c>
      <c r="I15" s="309">
        <v>8.3448239999999991</v>
      </c>
      <c r="J15" s="309">
        <v>-2.031126</v>
      </c>
      <c r="K15" s="309">
        <v>-1.1416740000000001</v>
      </c>
      <c r="L15" s="309">
        <v>-0.88945200000000002</v>
      </c>
      <c r="M15" s="309">
        <v>-2.107653</v>
      </c>
      <c r="N15" s="309">
        <v>0</v>
      </c>
      <c r="O15" s="309">
        <v>-2.1076540000000001</v>
      </c>
      <c r="P15" s="309">
        <v>0</v>
      </c>
      <c r="Q15" s="309">
        <v>56.759144999999997</v>
      </c>
      <c r="R15" s="309">
        <v>0</v>
      </c>
    </row>
    <row r="16" spans="2:18" x14ac:dyDescent="0.25">
      <c r="B16" s="350" t="s">
        <v>580</v>
      </c>
      <c r="C16" s="25" t="s">
        <v>581</v>
      </c>
      <c r="D16" s="325">
        <v>2884.6682369999999</v>
      </c>
      <c r="E16" s="325">
        <v>2804.258288</v>
      </c>
      <c r="F16" s="325">
        <v>80.409948999999997</v>
      </c>
      <c r="G16" s="309">
        <v>8.3448239999999991</v>
      </c>
      <c r="H16" s="309">
        <v>0</v>
      </c>
      <c r="I16" s="309">
        <v>8.3448239999999991</v>
      </c>
      <c r="J16" s="309">
        <v>-2.031126</v>
      </c>
      <c r="K16" s="309">
        <v>-1.1416740000000001</v>
      </c>
      <c r="L16" s="309">
        <v>-0.88945200000000002</v>
      </c>
      <c r="M16" s="309">
        <v>-2.107653</v>
      </c>
      <c r="N16" s="309">
        <v>0</v>
      </c>
      <c r="O16" s="309">
        <v>-2.1076540000000001</v>
      </c>
      <c r="P16" s="309">
        <v>0</v>
      </c>
      <c r="Q16" s="309">
        <v>56.759144999999997</v>
      </c>
      <c r="R16" s="309">
        <v>0</v>
      </c>
    </row>
    <row r="17" spans="2:18" x14ac:dyDescent="0.25">
      <c r="B17" s="350" t="s">
        <v>582</v>
      </c>
      <c r="C17" s="410" t="s">
        <v>583</v>
      </c>
      <c r="D17" s="325">
        <v>33796.411905000001</v>
      </c>
      <c r="E17" s="325">
        <v>32310.99541</v>
      </c>
      <c r="F17" s="325">
        <v>1189.8681879999999</v>
      </c>
      <c r="G17" s="309">
        <v>208.46642</v>
      </c>
      <c r="H17" s="309">
        <v>1.7929139999999999</v>
      </c>
      <c r="I17" s="309">
        <v>206.67350400000001</v>
      </c>
      <c r="J17" s="309">
        <v>-23.331562000000002</v>
      </c>
      <c r="K17" s="309">
        <v>-10.483717</v>
      </c>
      <c r="L17" s="309">
        <v>-14.881352</v>
      </c>
      <c r="M17" s="309">
        <v>-84.403471999999994</v>
      </c>
      <c r="N17" s="309">
        <v>-5.9430999999999998E-2</v>
      </c>
      <c r="O17" s="309">
        <v>-84.265731000000002</v>
      </c>
      <c r="P17" s="309">
        <v>0</v>
      </c>
      <c r="Q17" s="309">
        <v>3.7528619999999999</v>
      </c>
      <c r="R17" s="309">
        <v>0</v>
      </c>
    </row>
    <row r="18" spans="2:18" x14ac:dyDescent="0.25">
      <c r="B18" s="349" t="s">
        <v>584</v>
      </c>
      <c r="C18" s="16" t="s">
        <v>585</v>
      </c>
      <c r="D18" s="325">
        <v>5635.2743829999999</v>
      </c>
      <c r="E18" s="309">
        <v>0</v>
      </c>
      <c r="F18" s="309">
        <v>0</v>
      </c>
      <c r="G18" s="309">
        <v>0</v>
      </c>
      <c r="H18" s="309">
        <v>0</v>
      </c>
      <c r="I18" s="309">
        <v>0</v>
      </c>
      <c r="J18" s="309">
        <v>0</v>
      </c>
      <c r="K18" s="309">
        <v>0</v>
      </c>
      <c r="L18" s="309">
        <v>0</v>
      </c>
      <c r="M18" s="309">
        <v>0</v>
      </c>
      <c r="N18" s="309">
        <v>0</v>
      </c>
      <c r="O18" s="309">
        <v>0</v>
      </c>
      <c r="P18" s="309">
        <v>0</v>
      </c>
      <c r="Q18" s="309">
        <v>0</v>
      </c>
      <c r="R18" s="309">
        <v>0</v>
      </c>
    </row>
    <row r="19" spans="2:18" x14ac:dyDescent="0.25">
      <c r="B19" s="350" t="s">
        <v>586</v>
      </c>
      <c r="C19" s="410" t="s">
        <v>571</v>
      </c>
      <c r="D19" s="325">
        <v>0</v>
      </c>
      <c r="E19" s="325">
        <v>0</v>
      </c>
      <c r="F19" s="325">
        <v>0</v>
      </c>
      <c r="G19" s="309">
        <v>0</v>
      </c>
      <c r="H19" s="309">
        <v>0</v>
      </c>
      <c r="I19" s="309">
        <v>0</v>
      </c>
      <c r="J19" s="309">
        <v>0</v>
      </c>
      <c r="K19" s="309">
        <v>0</v>
      </c>
      <c r="L19" s="309">
        <v>0</v>
      </c>
      <c r="M19" s="309">
        <v>0</v>
      </c>
      <c r="N19" s="309">
        <v>0</v>
      </c>
      <c r="O19" s="309">
        <v>0</v>
      </c>
      <c r="P19" s="309">
        <v>0</v>
      </c>
      <c r="Q19" s="309">
        <v>0</v>
      </c>
      <c r="R19" s="309">
        <v>0</v>
      </c>
    </row>
    <row r="20" spans="2:18" x14ac:dyDescent="0.25">
      <c r="B20" s="350" t="s">
        <v>587</v>
      </c>
      <c r="C20" s="410" t="s">
        <v>573</v>
      </c>
      <c r="D20" s="325">
        <v>373.691078</v>
      </c>
      <c r="E20" s="325">
        <v>0</v>
      </c>
      <c r="F20" s="325">
        <v>0</v>
      </c>
      <c r="G20" s="309">
        <v>0</v>
      </c>
      <c r="H20" s="309">
        <v>0</v>
      </c>
      <c r="I20" s="309">
        <v>0</v>
      </c>
      <c r="J20" s="309">
        <v>0</v>
      </c>
      <c r="K20" s="309">
        <v>0</v>
      </c>
      <c r="L20" s="309">
        <v>0</v>
      </c>
      <c r="M20" s="309">
        <v>0</v>
      </c>
      <c r="N20" s="309">
        <v>0</v>
      </c>
      <c r="O20" s="309">
        <v>0</v>
      </c>
      <c r="P20" s="309">
        <v>0</v>
      </c>
      <c r="Q20" s="309">
        <v>0</v>
      </c>
      <c r="R20" s="309">
        <v>0</v>
      </c>
    </row>
    <row r="21" spans="2:18" x14ac:dyDescent="0.25">
      <c r="B21" s="350" t="s">
        <v>588</v>
      </c>
      <c r="C21" s="410" t="s">
        <v>575</v>
      </c>
      <c r="D21" s="325">
        <v>5261.5833050000001</v>
      </c>
      <c r="E21" s="325">
        <v>0</v>
      </c>
      <c r="F21" s="325">
        <v>0</v>
      </c>
      <c r="G21" s="309">
        <v>0</v>
      </c>
      <c r="H21" s="309">
        <v>0</v>
      </c>
      <c r="I21" s="309">
        <v>0</v>
      </c>
      <c r="J21" s="309">
        <v>0</v>
      </c>
      <c r="K21" s="309">
        <v>0</v>
      </c>
      <c r="L21" s="309">
        <v>0</v>
      </c>
      <c r="M21" s="309">
        <v>0</v>
      </c>
      <c r="N21" s="309">
        <v>0</v>
      </c>
      <c r="O21" s="309">
        <v>0</v>
      </c>
      <c r="P21" s="309">
        <v>0</v>
      </c>
      <c r="Q21" s="309">
        <v>0</v>
      </c>
      <c r="R21" s="309">
        <v>0</v>
      </c>
    </row>
    <row r="22" spans="2:18" x14ac:dyDescent="0.25">
      <c r="B22" s="350" t="s">
        <v>589</v>
      </c>
      <c r="C22" s="411" t="s">
        <v>577</v>
      </c>
      <c r="D22" s="325">
        <v>0</v>
      </c>
      <c r="E22" s="325">
        <v>0</v>
      </c>
      <c r="F22" s="325">
        <v>0</v>
      </c>
      <c r="G22" s="309">
        <v>0</v>
      </c>
      <c r="H22" s="309">
        <v>0</v>
      </c>
      <c r="I22" s="309">
        <v>0</v>
      </c>
      <c r="J22" s="309">
        <v>0</v>
      </c>
      <c r="K22" s="309">
        <v>0</v>
      </c>
      <c r="L22" s="309">
        <v>0</v>
      </c>
      <c r="M22" s="309">
        <v>0</v>
      </c>
      <c r="N22" s="309">
        <v>0</v>
      </c>
      <c r="O22" s="309">
        <v>0</v>
      </c>
      <c r="P22" s="309">
        <v>0</v>
      </c>
      <c r="Q22" s="309">
        <v>0</v>
      </c>
      <c r="R22" s="309">
        <v>0</v>
      </c>
    </row>
    <row r="23" spans="2:18" x14ac:dyDescent="0.25">
      <c r="B23" s="350" t="s">
        <v>590</v>
      </c>
      <c r="C23" s="411" t="s">
        <v>579</v>
      </c>
      <c r="D23" s="325">
        <v>0</v>
      </c>
      <c r="E23" s="325">
        <v>0</v>
      </c>
      <c r="F23" s="325">
        <v>0</v>
      </c>
      <c r="G23" s="309">
        <v>0</v>
      </c>
      <c r="H23" s="309">
        <v>0</v>
      </c>
      <c r="I23" s="309">
        <v>0</v>
      </c>
      <c r="J23" s="309">
        <v>0</v>
      </c>
      <c r="K23" s="309">
        <v>0</v>
      </c>
      <c r="L23" s="309">
        <v>0</v>
      </c>
      <c r="M23" s="309">
        <v>0</v>
      </c>
      <c r="N23" s="309">
        <v>0</v>
      </c>
      <c r="O23" s="309">
        <v>0</v>
      </c>
      <c r="P23" s="309">
        <v>0</v>
      </c>
      <c r="Q23" s="309">
        <v>0</v>
      </c>
      <c r="R23" s="309">
        <v>0</v>
      </c>
    </row>
    <row r="24" spans="2:18" x14ac:dyDescent="0.25">
      <c r="B24" s="349" t="s">
        <v>591</v>
      </c>
      <c r="C24" s="16" t="s">
        <v>592</v>
      </c>
      <c r="D24" s="309">
        <v>4306.2404779999997</v>
      </c>
      <c r="E24" s="309">
        <v>4280.8358260000005</v>
      </c>
      <c r="F24" s="309">
        <v>25.404651999999999</v>
      </c>
      <c r="G24" s="309">
        <v>0.54850200000000005</v>
      </c>
      <c r="H24" s="309">
        <v>0</v>
      </c>
      <c r="I24" s="309">
        <v>0.54850200000000005</v>
      </c>
      <c r="J24" s="309">
        <v>1.0189109999999999</v>
      </c>
      <c r="K24" s="309">
        <v>0.67153399999999996</v>
      </c>
      <c r="L24" s="309">
        <v>0.34737699999999999</v>
      </c>
      <c r="M24" s="309">
        <v>0.287574</v>
      </c>
      <c r="N24" s="309">
        <v>0</v>
      </c>
      <c r="O24" s="309">
        <v>0.28670800000000002</v>
      </c>
      <c r="P24" s="497"/>
      <c r="Q24" s="309">
        <v>0</v>
      </c>
      <c r="R24" s="309">
        <v>0</v>
      </c>
    </row>
    <row r="25" spans="2:18" x14ac:dyDescent="0.25">
      <c r="B25" s="350" t="s">
        <v>593</v>
      </c>
      <c r="C25" s="410" t="s">
        <v>571</v>
      </c>
      <c r="D25" s="309">
        <v>0</v>
      </c>
      <c r="E25" s="309">
        <v>0</v>
      </c>
      <c r="F25" s="309">
        <v>0</v>
      </c>
      <c r="G25" s="309">
        <v>0</v>
      </c>
      <c r="H25" s="309">
        <v>0</v>
      </c>
      <c r="I25" s="309">
        <v>0</v>
      </c>
      <c r="J25" s="309">
        <v>0</v>
      </c>
      <c r="K25" s="309">
        <v>0</v>
      </c>
      <c r="L25" s="309">
        <v>0</v>
      </c>
      <c r="M25" s="309">
        <v>0</v>
      </c>
      <c r="N25" s="309">
        <v>0</v>
      </c>
      <c r="O25" s="309">
        <v>0</v>
      </c>
      <c r="P25" s="497"/>
      <c r="Q25" s="309">
        <v>0</v>
      </c>
      <c r="R25" s="309">
        <v>0</v>
      </c>
    </row>
    <row r="26" spans="2:18" x14ac:dyDescent="0.25">
      <c r="B26" s="350" t="s">
        <v>594</v>
      </c>
      <c r="C26" s="410" t="s">
        <v>573</v>
      </c>
      <c r="D26" s="309">
        <v>0.16650000000000001</v>
      </c>
      <c r="E26" s="309">
        <v>0.16650000000000001</v>
      </c>
      <c r="F26" s="309">
        <v>0</v>
      </c>
      <c r="G26" s="309">
        <v>0</v>
      </c>
      <c r="H26" s="309">
        <v>0</v>
      </c>
      <c r="I26" s="309">
        <v>0</v>
      </c>
      <c r="J26" s="309">
        <v>5.1E-5</v>
      </c>
      <c r="K26" s="309">
        <v>5.1E-5</v>
      </c>
      <c r="L26" s="309">
        <v>0</v>
      </c>
      <c r="M26" s="309">
        <v>0</v>
      </c>
      <c r="N26" s="309">
        <v>0</v>
      </c>
      <c r="O26" s="309">
        <v>0</v>
      </c>
      <c r="P26" s="497"/>
      <c r="Q26" s="309">
        <v>0</v>
      </c>
      <c r="R26" s="309">
        <v>0</v>
      </c>
    </row>
    <row r="27" spans="2:18" x14ac:dyDescent="0.25">
      <c r="B27" s="350" t="s">
        <v>595</v>
      </c>
      <c r="C27" s="410" t="s">
        <v>575</v>
      </c>
      <c r="D27" s="309">
        <v>2.3300540000000001</v>
      </c>
      <c r="E27" s="309">
        <v>2.3300540000000001</v>
      </c>
      <c r="F27" s="309">
        <v>0</v>
      </c>
      <c r="G27" s="309">
        <v>0</v>
      </c>
      <c r="H27" s="309">
        <v>0</v>
      </c>
      <c r="I27" s="309">
        <v>0</v>
      </c>
      <c r="J27" s="309">
        <v>0</v>
      </c>
      <c r="K27" s="309">
        <v>0</v>
      </c>
      <c r="L27" s="309">
        <v>0</v>
      </c>
      <c r="M27" s="309">
        <v>0</v>
      </c>
      <c r="N27" s="309">
        <v>0</v>
      </c>
      <c r="O27" s="309">
        <v>0</v>
      </c>
      <c r="P27" s="497"/>
      <c r="Q27" s="309">
        <v>0</v>
      </c>
      <c r="R27" s="309">
        <v>0</v>
      </c>
    </row>
    <row r="28" spans="2:18" x14ac:dyDescent="0.25">
      <c r="B28" s="350" t="s">
        <v>596</v>
      </c>
      <c r="C28" s="411" t="s">
        <v>577</v>
      </c>
      <c r="D28" s="309">
        <v>1.2245079999999999</v>
      </c>
      <c r="E28" s="309">
        <v>1.2245079999999999</v>
      </c>
      <c r="F28" s="309">
        <v>0</v>
      </c>
      <c r="G28" s="309">
        <v>0</v>
      </c>
      <c r="H28" s="309">
        <v>0</v>
      </c>
      <c r="I28" s="309">
        <v>0</v>
      </c>
      <c r="J28" s="309">
        <v>6.0999999999999999E-5</v>
      </c>
      <c r="K28" s="309">
        <v>6.0999999999999999E-5</v>
      </c>
      <c r="L28" s="309">
        <v>0</v>
      </c>
      <c r="M28" s="309">
        <v>0</v>
      </c>
      <c r="N28" s="309">
        <v>0</v>
      </c>
      <c r="O28" s="309">
        <v>0</v>
      </c>
      <c r="P28" s="497"/>
      <c r="Q28" s="309">
        <v>0</v>
      </c>
      <c r="R28" s="309">
        <v>0</v>
      </c>
    </row>
    <row r="29" spans="2:18" x14ac:dyDescent="0.25">
      <c r="B29" s="350" t="s">
        <v>597</v>
      </c>
      <c r="C29" s="411" t="s">
        <v>579</v>
      </c>
      <c r="D29" s="309">
        <v>234.08957100000001</v>
      </c>
      <c r="E29" s="309">
        <v>223.72448499999999</v>
      </c>
      <c r="F29" s="309">
        <v>10.365086</v>
      </c>
      <c r="G29" s="309">
        <v>0.54670799999999997</v>
      </c>
      <c r="H29" s="309">
        <v>0</v>
      </c>
      <c r="I29" s="309">
        <v>0.54670799999999997</v>
      </c>
      <c r="J29" s="309">
        <v>0.23582800000000001</v>
      </c>
      <c r="K29" s="309">
        <v>7.6407000000000003E-2</v>
      </c>
      <c r="L29" s="309">
        <v>0.15942100000000001</v>
      </c>
      <c r="M29" s="309">
        <v>0.28670800000000002</v>
      </c>
      <c r="N29" s="309">
        <v>0</v>
      </c>
      <c r="O29" s="309">
        <v>0.28670800000000002</v>
      </c>
      <c r="P29" s="497"/>
      <c r="Q29" s="309">
        <v>0</v>
      </c>
      <c r="R29" s="309">
        <v>0</v>
      </c>
    </row>
    <row r="30" spans="2:18" x14ac:dyDescent="0.25">
      <c r="B30" s="350" t="s">
        <v>598</v>
      </c>
      <c r="C30" s="410" t="s">
        <v>583</v>
      </c>
      <c r="D30" s="309">
        <v>4068.4298450000001</v>
      </c>
      <c r="E30" s="309">
        <v>4053.3902790000002</v>
      </c>
      <c r="F30" s="309">
        <v>15.039566000000001</v>
      </c>
      <c r="G30" s="309">
        <v>1.794E-3</v>
      </c>
      <c r="H30" s="309">
        <v>0</v>
      </c>
      <c r="I30" s="309">
        <v>1.794E-3</v>
      </c>
      <c r="J30" s="309">
        <v>0.78297099999999997</v>
      </c>
      <c r="K30" s="309">
        <v>0.59501499999999996</v>
      </c>
      <c r="L30" s="309">
        <v>0.18795600000000001</v>
      </c>
      <c r="M30" s="309">
        <v>8.6600000000000002E-4</v>
      </c>
      <c r="N30" s="309">
        <v>0</v>
      </c>
      <c r="O30" s="309">
        <v>0</v>
      </c>
      <c r="P30" s="497"/>
      <c r="Q30" s="309">
        <v>0</v>
      </c>
      <c r="R30" s="309">
        <v>0</v>
      </c>
    </row>
    <row r="31" spans="2:18" ht="15.75" thickBot="1" x14ac:dyDescent="0.3">
      <c r="B31" s="407" t="s">
        <v>599</v>
      </c>
      <c r="C31" s="408" t="s">
        <v>34</v>
      </c>
      <c r="D31" s="498">
        <v>47122.775501999997</v>
      </c>
      <c r="E31" s="498">
        <v>39896.270022999997</v>
      </c>
      <c r="F31" s="498">
        <v>1295.682789</v>
      </c>
      <c r="G31" s="498">
        <v>217.359746</v>
      </c>
      <c r="H31" s="498">
        <v>1.7929139999999999</v>
      </c>
      <c r="I31" s="498">
        <v>215.56683000000001</v>
      </c>
      <c r="J31" s="498">
        <v>-26.383980000000001</v>
      </c>
      <c r="K31" s="498">
        <v>-11.155251</v>
      </c>
      <c r="L31" s="498">
        <v>-15.228729</v>
      </c>
      <c r="M31" s="498">
        <v>-86.798698999999999</v>
      </c>
      <c r="N31" s="498">
        <v>-5.9430999999999998E-2</v>
      </c>
      <c r="O31" s="498">
        <v>-86.660093000000003</v>
      </c>
      <c r="P31" s="498">
        <v>0</v>
      </c>
      <c r="Q31" s="498">
        <v>60.512006999999997</v>
      </c>
      <c r="R31" s="498">
        <v>0</v>
      </c>
    </row>
  </sheetData>
  <mergeCells count="12">
    <mergeCell ref="B2:R2"/>
    <mergeCell ref="P6:P8"/>
    <mergeCell ref="Q3:R3"/>
    <mergeCell ref="D6:I6"/>
    <mergeCell ref="J6:O6"/>
    <mergeCell ref="Q6:R6"/>
    <mergeCell ref="D7:F7"/>
    <mergeCell ref="G7:I7"/>
    <mergeCell ref="J7:L7"/>
    <mergeCell ref="M7:O7"/>
    <mergeCell ref="Q7:Q8"/>
    <mergeCell ref="R7:R8"/>
  </mergeCells>
  <hyperlinks>
    <hyperlink ref="Q3" location="Oversikt!A1" display="Tilbake til oversikt" xr:uid="{B56098DF-89A6-4080-9EDA-E93BA6918373}"/>
    <hyperlink ref="Q3:R3" location="Contents!A1" display="Back to contents page" xr:uid="{2997D0B2-C3E6-47D4-8078-5AD1FC702F79}"/>
  </hyperlinks>
  <pageMargins left="0.7" right="0.7" top="0.75" bottom="0.75" header="0.3" footer="0.3"/>
  <pageSetup paperSize="9" scale="59" orientation="landscape" r:id="rId1"/>
  <ignoredErrors>
    <ignoredError sqref="B9:B31"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0A0EA-ABD3-476F-8C1E-682A71922B0A}">
  <sheetPr>
    <pageSetUpPr fitToPage="1"/>
  </sheetPr>
  <dimension ref="B2:J11"/>
  <sheetViews>
    <sheetView showGridLines="0" zoomScale="80" zoomScaleNormal="80" workbookViewId="0">
      <selection activeCell="I10" sqref="D10:I10"/>
    </sheetView>
  </sheetViews>
  <sheetFormatPr baseColWidth="10" defaultRowHeight="15" x14ac:dyDescent="0.25"/>
  <cols>
    <col min="1" max="1" width="3.85546875" customWidth="1"/>
    <col min="3" max="3" width="28.42578125" customWidth="1"/>
    <col min="4" max="9" width="16.85546875" customWidth="1"/>
    <col min="10" max="10" width="10" customWidth="1"/>
  </cols>
  <sheetData>
    <row r="2" spans="2:10" ht="18.75" x14ac:dyDescent="0.3">
      <c r="B2" s="537" t="s">
        <v>1289</v>
      </c>
      <c r="C2" s="537"/>
      <c r="D2" s="537"/>
      <c r="E2" s="537"/>
      <c r="F2" s="537"/>
      <c r="G2" s="537"/>
      <c r="H2" s="537"/>
      <c r="I2" s="537"/>
    </row>
    <row r="3" spans="2:10" x14ac:dyDescent="0.25">
      <c r="B3" s="100"/>
      <c r="H3" s="538" t="s">
        <v>1150</v>
      </c>
      <c r="I3" s="538"/>
    </row>
    <row r="4" spans="2:10" x14ac:dyDescent="0.25">
      <c r="B4" s="100"/>
      <c r="D4" s="499">
        <f>Contents!G7</f>
        <v>44926</v>
      </c>
      <c r="I4" s="232"/>
    </row>
    <row r="5" spans="2:10" x14ac:dyDescent="0.25">
      <c r="B5" s="101"/>
      <c r="D5" s="13" t="s">
        <v>2</v>
      </c>
      <c r="E5" s="13" t="s">
        <v>3</v>
      </c>
      <c r="F5" s="13" t="s">
        <v>4</v>
      </c>
      <c r="G5" s="13" t="s">
        <v>36</v>
      </c>
      <c r="H5" s="13" t="s">
        <v>37</v>
      </c>
      <c r="I5" s="13" t="s">
        <v>85</v>
      </c>
    </row>
    <row r="6" spans="2:10" x14ac:dyDescent="0.25">
      <c r="D6" s="643" t="s">
        <v>606</v>
      </c>
      <c r="E6" s="643"/>
      <c r="F6" s="643"/>
      <c r="G6" s="643"/>
      <c r="H6" s="643"/>
      <c r="I6" s="643"/>
    </row>
    <row r="7" spans="2:10" ht="30" x14ac:dyDescent="0.25">
      <c r="D7" s="9" t="s">
        <v>607</v>
      </c>
      <c r="E7" s="9" t="s">
        <v>608</v>
      </c>
      <c r="F7" s="9" t="s">
        <v>609</v>
      </c>
      <c r="G7" s="9" t="s">
        <v>610</v>
      </c>
      <c r="H7" s="9" t="s">
        <v>611</v>
      </c>
      <c r="I7" s="9" t="s">
        <v>34</v>
      </c>
    </row>
    <row r="8" spans="2:10" x14ac:dyDescent="0.25">
      <c r="B8" s="45">
        <v>1</v>
      </c>
      <c r="C8" s="97" t="s">
        <v>570</v>
      </c>
      <c r="D8" s="346">
        <v>8391</v>
      </c>
      <c r="E8" s="346">
        <v>631</v>
      </c>
      <c r="F8" s="346">
        <v>2658</v>
      </c>
      <c r="G8" s="346">
        <v>25120</v>
      </c>
      <c r="H8" s="346"/>
      <c r="I8" s="346">
        <v>36800</v>
      </c>
    </row>
    <row r="9" spans="2:10" x14ac:dyDescent="0.25">
      <c r="B9" s="45">
        <v>2</v>
      </c>
      <c r="C9" s="97" t="s">
        <v>585</v>
      </c>
      <c r="D9" s="346"/>
      <c r="E9" s="346">
        <v>406</v>
      </c>
      <c r="F9" s="346">
        <v>5229</v>
      </c>
      <c r="G9" s="346"/>
      <c r="H9" s="346"/>
      <c r="I9" s="346">
        <v>5635</v>
      </c>
    </row>
    <row r="10" spans="2:10" x14ac:dyDescent="0.25">
      <c r="B10" s="98">
        <v>3</v>
      </c>
      <c r="C10" s="99" t="s">
        <v>34</v>
      </c>
      <c r="D10" s="514">
        <v>8391</v>
      </c>
      <c r="E10" s="514">
        <v>1037</v>
      </c>
      <c r="F10" s="514">
        <v>7887</v>
      </c>
      <c r="G10" s="514">
        <v>25120</v>
      </c>
      <c r="H10" s="514">
        <v>0</v>
      </c>
      <c r="I10" s="514">
        <v>42435</v>
      </c>
    </row>
    <row r="11" spans="2:10" x14ac:dyDescent="0.25">
      <c r="J11" s="6"/>
    </row>
  </sheetData>
  <mergeCells count="3">
    <mergeCell ref="D6:I6"/>
    <mergeCell ref="H3:I3"/>
    <mergeCell ref="B2:I2"/>
  </mergeCells>
  <hyperlinks>
    <hyperlink ref="H3" location="Oversikt!A1" display="Tilbake til oversikt" xr:uid="{C77CDBEB-699C-49A3-B032-629FE783A34F}"/>
    <hyperlink ref="H3:I3" location="Contents!A1" display="Back to contents page" xr:uid="{C123BA16-F545-4C10-9D57-1751817FF812}"/>
  </hyperlinks>
  <pageMargins left="0.7" right="0.7" top="0.75" bottom="0.75" header="0.3" footer="0.3"/>
  <pageSetup paperSize="9" scale="9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71FA7-555F-4B00-9E23-0FB97D1110C0}">
  <sheetPr>
    <pageSetUpPr fitToPage="1"/>
  </sheetPr>
  <dimension ref="B2:F45"/>
  <sheetViews>
    <sheetView showGridLines="0" zoomScale="80" zoomScaleNormal="80" zoomScalePageLayoutView="80" workbookViewId="0">
      <selection activeCell="K38" sqref="K38"/>
    </sheetView>
  </sheetViews>
  <sheetFormatPr baseColWidth="10" defaultRowHeight="15" outlineLevelRow="1" x14ac:dyDescent="0.25"/>
  <cols>
    <col min="1" max="1" width="3.85546875" customWidth="1"/>
    <col min="2" max="2" width="11.42578125" style="7"/>
    <col min="3" max="3" width="84.85546875" bestFit="1" customWidth="1"/>
    <col min="4" max="6" width="16.85546875" customWidth="1"/>
  </cols>
  <sheetData>
    <row r="2" spans="2:6" ht="18.75" x14ac:dyDescent="0.3">
      <c r="B2" s="537" t="s">
        <v>1293</v>
      </c>
      <c r="C2" s="537"/>
      <c r="D2" s="537"/>
      <c r="E2" s="537"/>
      <c r="F2" s="537"/>
    </row>
    <row r="3" spans="2:6" x14ac:dyDescent="0.25">
      <c r="B3" s="31"/>
      <c r="C3" s="31"/>
      <c r="D3" s="31"/>
      <c r="E3" s="538" t="s">
        <v>1150</v>
      </c>
      <c r="F3" s="538"/>
    </row>
    <row r="4" spans="2:6" x14ac:dyDescent="0.25">
      <c r="B4" s="31" t="s">
        <v>1348</v>
      </c>
      <c r="C4" s="31"/>
      <c r="D4" s="31"/>
      <c r="E4" s="31"/>
      <c r="F4" s="256"/>
    </row>
    <row r="5" spans="2:6" ht="30" x14ac:dyDescent="0.25">
      <c r="B5" s="533"/>
      <c r="C5" s="534"/>
      <c r="D5" s="531" t="s">
        <v>1026</v>
      </c>
      <c r="E5" s="532"/>
      <c r="F5" s="3" t="s">
        <v>1</v>
      </c>
    </row>
    <row r="6" spans="2:6" x14ac:dyDescent="0.25">
      <c r="B6" s="533"/>
      <c r="C6" s="534"/>
      <c r="D6" s="3" t="s">
        <v>2</v>
      </c>
      <c r="E6" s="3" t="s">
        <v>3</v>
      </c>
      <c r="F6" s="3" t="s">
        <v>4</v>
      </c>
    </row>
    <row r="7" spans="2:6" x14ac:dyDescent="0.25">
      <c r="B7" s="535"/>
      <c r="C7" s="536"/>
      <c r="D7" s="479">
        <f>Contents!G7</f>
        <v>44926</v>
      </c>
      <c r="E7" s="277">
        <f>EOMONTH(D7,-12)</f>
        <v>44561</v>
      </c>
      <c r="F7" s="475">
        <f>D7</f>
        <v>44926</v>
      </c>
    </row>
    <row r="8" spans="2:6" x14ac:dyDescent="0.25">
      <c r="B8" s="3">
        <v>1</v>
      </c>
      <c r="C8" s="4" t="s">
        <v>5</v>
      </c>
      <c r="D8" s="387">
        <v>17062.246299229999</v>
      </c>
      <c r="E8" s="387">
        <v>19060.8705333</v>
      </c>
      <c r="F8" s="387">
        <v>1364.9797039384</v>
      </c>
    </row>
    <row r="9" spans="2:6" x14ac:dyDescent="0.25">
      <c r="B9" s="3">
        <v>2</v>
      </c>
      <c r="C9" s="75" t="s">
        <v>6</v>
      </c>
      <c r="D9" s="387">
        <v>17062.246299229999</v>
      </c>
      <c r="E9" s="387">
        <v>19060.8705333</v>
      </c>
      <c r="F9" s="387">
        <v>1364.9797039384</v>
      </c>
    </row>
    <row r="10" spans="2:6" x14ac:dyDescent="0.25">
      <c r="B10" s="3">
        <v>3</v>
      </c>
      <c r="C10" s="75" t="s">
        <v>1027</v>
      </c>
      <c r="D10" s="387" t="s">
        <v>1155</v>
      </c>
      <c r="E10" s="387" t="s">
        <v>1155</v>
      </c>
      <c r="F10" s="387" t="s">
        <v>1155</v>
      </c>
    </row>
    <row r="11" spans="2:6" x14ac:dyDescent="0.25">
      <c r="B11" s="3">
        <v>4</v>
      </c>
      <c r="C11" s="75" t="s">
        <v>7</v>
      </c>
      <c r="D11" s="387" t="s">
        <v>1155</v>
      </c>
      <c r="E11" s="387" t="s">
        <v>1155</v>
      </c>
      <c r="F11" s="387" t="s">
        <v>1155</v>
      </c>
    </row>
    <row r="12" spans="2:6" x14ac:dyDescent="0.25">
      <c r="B12" s="3" t="s">
        <v>8</v>
      </c>
      <c r="C12" s="75" t="s">
        <v>9</v>
      </c>
      <c r="D12" s="387" t="s">
        <v>1155</v>
      </c>
      <c r="E12" s="387" t="s">
        <v>1155</v>
      </c>
      <c r="F12" s="387" t="s">
        <v>1155</v>
      </c>
    </row>
    <row r="13" spans="2:6" x14ac:dyDescent="0.25">
      <c r="B13" s="3">
        <v>5</v>
      </c>
      <c r="C13" s="75" t="s">
        <v>1028</v>
      </c>
      <c r="D13" s="387" t="s">
        <v>1155</v>
      </c>
      <c r="E13" s="387" t="s">
        <v>1155</v>
      </c>
      <c r="F13" s="387" t="s">
        <v>1155</v>
      </c>
    </row>
    <row r="14" spans="2:6" x14ac:dyDescent="0.25">
      <c r="B14" s="3">
        <v>6</v>
      </c>
      <c r="C14" s="4" t="s">
        <v>10</v>
      </c>
      <c r="D14" s="387">
        <v>41.391714469999997</v>
      </c>
      <c r="E14" s="387">
        <v>44.212616170000004</v>
      </c>
      <c r="F14" s="387">
        <v>3.3113371576000001</v>
      </c>
    </row>
    <row r="15" spans="2:6" x14ac:dyDescent="0.25">
      <c r="B15" s="3">
        <v>7</v>
      </c>
      <c r="C15" s="75" t="s">
        <v>6</v>
      </c>
      <c r="D15" s="387">
        <v>14.354770220000001</v>
      </c>
      <c r="E15" s="387">
        <v>13.940421599999999</v>
      </c>
      <c r="F15" s="387">
        <v>1.1483816175999999</v>
      </c>
    </row>
    <row r="16" spans="2:6" x14ac:dyDescent="0.25">
      <c r="B16" s="3">
        <v>8</v>
      </c>
      <c r="C16" s="75" t="s">
        <v>11</v>
      </c>
      <c r="D16" s="387" t="s">
        <v>1155</v>
      </c>
      <c r="E16" s="387" t="s">
        <v>1155</v>
      </c>
      <c r="F16" s="387" t="s">
        <v>1155</v>
      </c>
    </row>
    <row r="17" spans="2:6" x14ac:dyDescent="0.25">
      <c r="B17" s="3" t="s">
        <v>12</v>
      </c>
      <c r="C17" s="75" t="s">
        <v>13</v>
      </c>
      <c r="D17" s="387" t="s">
        <v>1155</v>
      </c>
      <c r="E17" s="387" t="s">
        <v>1155</v>
      </c>
      <c r="F17" s="387" t="s">
        <v>1155</v>
      </c>
    </row>
    <row r="18" spans="2:6" x14ac:dyDescent="0.25">
      <c r="B18" s="3" t="s">
        <v>14</v>
      </c>
      <c r="C18" s="75" t="s">
        <v>15</v>
      </c>
      <c r="D18" s="387">
        <v>27.036944250000001</v>
      </c>
      <c r="E18" s="387">
        <v>30.27219457</v>
      </c>
      <c r="F18" s="387">
        <v>2.16295554</v>
      </c>
    </row>
    <row r="19" spans="2:6" x14ac:dyDescent="0.25">
      <c r="B19" s="3">
        <v>9</v>
      </c>
      <c r="C19" s="75" t="s">
        <v>16</v>
      </c>
      <c r="D19" s="387" t="s">
        <v>1155</v>
      </c>
      <c r="E19" s="387" t="s">
        <v>1155</v>
      </c>
      <c r="F19" s="387" t="s">
        <v>1155</v>
      </c>
    </row>
    <row r="20" spans="2:6" ht="15" hidden="1" customHeight="1" outlineLevel="1" x14ac:dyDescent="0.25">
      <c r="B20" s="3">
        <v>10</v>
      </c>
      <c r="C20" s="4" t="s">
        <v>188</v>
      </c>
      <c r="D20" s="388" t="s">
        <v>1155</v>
      </c>
      <c r="E20" s="388" t="s">
        <v>1155</v>
      </c>
      <c r="F20" s="388" t="s">
        <v>1155</v>
      </c>
    </row>
    <row r="21" spans="2:6" ht="15" hidden="1" customHeight="1" outlineLevel="1" x14ac:dyDescent="0.25">
      <c r="B21" s="3">
        <v>11</v>
      </c>
      <c r="C21" s="4" t="s">
        <v>188</v>
      </c>
      <c r="D21" s="388" t="s">
        <v>1155</v>
      </c>
      <c r="E21" s="388" t="s">
        <v>1155</v>
      </c>
      <c r="F21" s="388" t="s">
        <v>1155</v>
      </c>
    </row>
    <row r="22" spans="2:6" ht="15" hidden="1" customHeight="1" outlineLevel="1" x14ac:dyDescent="0.25">
      <c r="B22" s="3">
        <v>12</v>
      </c>
      <c r="C22" s="4" t="s">
        <v>188</v>
      </c>
      <c r="D22" s="388" t="s">
        <v>1155</v>
      </c>
      <c r="E22" s="388" t="s">
        <v>1155</v>
      </c>
      <c r="F22" s="388" t="s">
        <v>1155</v>
      </c>
    </row>
    <row r="23" spans="2:6" ht="15" hidden="1" customHeight="1" outlineLevel="1" x14ac:dyDescent="0.25">
      <c r="B23" s="3">
        <v>13</v>
      </c>
      <c r="C23" s="4" t="s">
        <v>188</v>
      </c>
      <c r="D23" s="388" t="s">
        <v>1155</v>
      </c>
      <c r="E23" s="388" t="s">
        <v>1155</v>
      </c>
      <c r="F23" s="388" t="s">
        <v>1155</v>
      </c>
    </row>
    <row r="24" spans="2:6" ht="15" hidden="1" customHeight="1" outlineLevel="1" x14ac:dyDescent="0.25">
      <c r="B24" s="3">
        <v>14</v>
      </c>
      <c r="C24" s="4" t="s">
        <v>188</v>
      </c>
      <c r="D24" s="388" t="s">
        <v>1155</v>
      </c>
      <c r="E24" s="388" t="s">
        <v>1155</v>
      </c>
      <c r="F24" s="388" t="s">
        <v>1155</v>
      </c>
    </row>
    <row r="25" spans="2:6" collapsed="1" x14ac:dyDescent="0.25">
      <c r="B25" s="3">
        <v>15</v>
      </c>
      <c r="C25" s="4" t="s">
        <v>17</v>
      </c>
      <c r="D25" s="387" t="s">
        <v>1155</v>
      </c>
      <c r="E25" s="387" t="s">
        <v>1155</v>
      </c>
      <c r="F25" s="387" t="s">
        <v>1155</v>
      </c>
    </row>
    <row r="26" spans="2:6" x14ac:dyDescent="0.25">
      <c r="B26" s="3">
        <v>16</v>
      </c>
      <c r="C26" s="4" t="s">
        <v>18</v>
      </c>
      <c r="D26" s="387" t="s">
        <v>1155</v>
      </c>
      <c r="E26" s="387" t="s">
        <v>1155</v>
      </c>
      <c r="F26" s="387" t="s">
        <v>1155</v>
      </c>
    </row>
    <row r="27" spans="2:6" x14ac:dyDescent="0.25">
      <c r="B27" s="3">
        <v>17</v>
      </c>
      <c r="C27" s="75" t="s">
        <v>19</v>
      </c>
      <c r="D27" s="387" t="s">
        <v>1155</v>
      </c>
      <c r="E27" s="387" t="s">
        <v>1155</v>
      </c>
      <c r="F27" s="387" t="s">
        <v>1155</v>
      </c>
    </row>
    <row r="28" spans="2:6" x14ac:dyDescent="0.25">
      <c r="B28" s="3">
        <v>18</v>
      </c>
      <c r="C28" s="75" t="s">
        <v>20</v>
      </c>
      <c r="D28" s="387" t="s">
        <v>1155</v>
      </c>
      <c r="E28" s="387" t="s">
        <v>1155</v>
      </c>
      <c r="F28" s="387" t="s">
        <v>1155</v>
      </c>
    </row>
    <row r="29" spans="2:6" x14ac:dyDescent="0.25">
      <c r="B29" s="3">
        <v>19</v>
      </c>
      <c r="C29" s="75" t="s">
        <v>21</v>
      </c>
      <c r="D29" s="387" t="s">
        <v>1155</v>
      </c>
      <c r="E29" s="387" t="s">
        <v>1155</v>
      </c>
      <c r="F29" s="387" t="s">
        <v>1155</v>
      </c>
    </row>
    <row r="30" spans="2:6" x14ac:dyDescent="0.25">
      <c r="B30" s="3" t="s">
        <v>22</v>
      </c>
      <c r="C30" s="75" t="s">
        <v>1029</v>
      </c>
      <c r="D30" s="387" t="s">
        <v>1155</v>
      </c>
      <c r="E30" s="387" t="s">
        <v>1155</v>
      </c>
      <c r="F30" s="387" t="s">
        <v>1155</v>
      </c>
    </row>
    <row r="31" spans="2:6" x14ac:dyDescent="0.25">
      <c r="B31" s="3">
        <v>20</v>
      </c>
      <c r="C31" s="4" t="s">
        <v>23</v>
      </c>
      <c r="D31" s="387" t="s">
        <v>1155</v>
      </c>
      <c r="E31" s="387" t="s">
        <v>1155</v>
      </c>
      <c r="F31" s="387" t="s">
        <v>1155</v>
      </c>
    </row>
    <row r="32" spans="2:6" x14ac:dyDescent="0.25">
      <c r="B32" s="3">
        <v>21</v>
      </c>
      <c r="C32" s="75" t="s">
        <v>6</v>
      </c>
      <c r="D32" s="387" t="s">
        <v>1155</v>
      </c>
      <c r="E32" s="387" t="s">
        <v>1155</v>
      </c>
      <c r="F32" s="387" t="s">
        <v>1155</v>
      </c>
    </row>
    <row r="33" spans="2:6" x14ac:dyDescent="0.25">
      <c r="B33" s="3">
        <v>22</v>
      </c>
      <c r="C33" s="75" t="s">
        <v>24</v>
      </c>
      <c r="D33" s="387" t="s">
        <v>1155</v>
      </c>
      <c r="E33" s="387" t="s">
        <v>1155</v>
      </c>
      <c r="F33" s="387" t="s">
        <v>1155</v>
      </c>
    </row>
    <row r="34" spans="2:6" x14ac:dyDescent="0.25">
      <c r="B34" s="3" t="s">
        <v>25</v>
      </c>
      <c r="C34" s="4" t="s">
        <v>26</v>
      </c>
      <c r="D34" s="387" t="s">
        <v>1155</v>
      </c>
      <c r="E34" s="387" t="s">
        <v>1155</v>
      </c>
      <c r="F34" s="387" t="s">
        <v>1155</v>
      </c>
    </row>
    <row r="35" spans="2:6" x14ac:dyDescent="0.25">
      <c r="B35" s="3">
        <v>23</v>
      </c>
      <c r="C35" s="4" t="s">
        <v>27</v>
      </c>
      <c r="D35" s="388">
        <v>1411.298125</v>
      </c>
      <c r="E35" s="388">
        <v>1454.4212500000001</v>
      </c>
      <c r="F35" s="388">
        <v>112.90385000000001</v>
      </c>
    </row>
    <row r="36" spans="2:6" x14ac:dyDescent="0.25">
      <c r="B36" s="3" t="s">
        <v>28</v>
      </c>
      <c r="C36" s="4" t="s">
        <v>29</v>
      </c>
      <c r="D36" s="387">
        <v>1411.298125</v>
      </c>
      <c r="E36" s="387">
        <v>1454.4212500000001</v>
      </c>
      <c r="F36" s="387">
        <v>112.90385000000001</v>
      </c>
    </row>
    <row r="37" spans="2:6" x14ac:dyDescent="0.25">
      <c r="B37" s="3" t="s">
        <v>30</v>
      </c>
      <c r="C37" s="4" t="s">
        <v>31</v>
      </c>
      <c r="D37" s="387" t="s">
        <v>1155</v>
      </c>
      <c r="E37" s="387" t="s">
        <v>1155</v>
      </c>
      <c r="F37" s="387" t="s">
        <v>1155</v>
      </c>
    </row>
    <row r="38" spans="2:6" x14ac:dyDescent="0.25">
      <c r="B38" s="3" t="s">
        <v>32</v>
      </c>
      <c r="C38" s="4" t="s">
        <v>33</v>
      </c>
      <c r="D38" s="387" t="s">
        <v>1155</v>
      </c>
      <c r="E38" s="387" t="s">
        <v>1155</v>
      </c>
      <c r="F38" s="387" t="s">
        <v>1155</v>
      </c>
    </row>
    <row r="39" spans="2:6" ht="30" x14ac:dyDescent="0.25">
      <c r="B39" s="3">
        <v>24</v>
      </c>
      <c r="C39" s="4" t="s">
        <v>1030</v>
      </c>
      <c r="D39" s="387">
        <v>572.06032514999993</v>
      </c>
      <c r="E39" s="387">
        <v>630.46259408000003</v>
      </c>
      <c r="F39" s="387">
        <v>45.764826012</v>
      </c>
    </row>
    <row r="40" spans="2:6" ht="15" hidden="1" customHeight="1" outlineLevel="1" x14ac:dyDescent="0.25">
      <c r="B40" s="3">
        <v>25</v>
      </c>
      <c r="C40" s="4" t="s">
        <v>188</v>
      </c>
      <c r="D40" s="388" t="s">
        <v>1155</v>
      </c>
      <c r="E40" s="388" t="s">
        <v>1155</v>
      </c>
      <c r="F40" s="388" t="s">
        <v>1155</v>
      </c>
    </row>
    <row r="41" spans="2:6" ht="15" hidden="1" customHeight="1" outlineLevel="1" x14ac:dyDescent="0.25">
      <c r="B41" s="3">
        <v>26</v>
      </c>
      <c r="C41" s="4" t="s">
        <v>188</v>
      </c>
      <c r="D41" s="388" t="s">
        <v>1155</v>
      </c>
      <c r="E41" s="388" t="s">
        <v>1155</v>
      </c>
      <c r="F41" s="388" t="s">
        <v>1155</v>
      </c>
    </row>
    <row r="42" spans="2:6" ht="15" hidden="1" customHeight="1" outlineLevel="1" x14ac:dyDescent="0.25">
      <c r="B42" s="3">
        <v>27</v>
      </c>
      <c r="C42" s="4" t="s">
        <v>188</v>
      </c>
      <c r="D42" s="388" t="s">
        <v>1155</v>
      </c>
      <c r="E42" s="388" t="s">
        <v>1155</v>
      </c>
      <c r="F42" s="388" t="s">
        <v>1155</v>
      </c>
    </row>
    <row r="43" spans="2:6" ht="15" hidden="1" customHeight="1" outlineLevel="1" x14ac:dyDescent="0.25">
      <c r="B43" s="3">
        <v>28</v>
      </c>
      <c r="C43" s="4" t="s">
        <v>188</v>
      </c>
      <c r="D43" s="388" t="s">
        <v>1155</v>
      </c>
      <c r="E43" s="388" t="s">
        <v>1155</v>
      </c>
      <c r="F43" s="388" t="s">
        <v>1155</v>
      </c>
    </row>
    <row r="44" spans="2:6" collapsed="1" x14ac:dyDescent="0.25">
      <c r="B44" s="117">
        <v>29</v>
      </c>
      <c r="C44" s="131" t="s">
        <v>34</v>
      </c>
      <c r="D44" s="389">
        <v>19086.996463849999</v>
      </c>
      <c r="E44" s="389">
        <v>21189.966993549999</v>
      </c>
      <c r="F44" s="389">
        <v>1526.9597171079997</v>
      </c>
    </row>
    <row r="45" spans="2:6" x14ac:dyDescent="0.25">
      <c r="D45" s="10"/>
    </row>
  </sheetData>
  <mergeCells count="4">
    <mergeCell ref="D5:E5"/>
    <mergeCell ref="B5:C7"/>
    <mergeCell ref="B2:F2"/>
    <mergeCell ref="E3:F3"/>
  </mergeCells>
  <hyperlinks>
    <hyperlink ref="E3" location="Contents!A1" display="Back to contents page" xr:uid="{9275CA09-759A-4AF7-B63B-6D02D84DE189}"/>
  </hyperlinks>
  <pageMargins left="0.7" right="0.7" top="0.75" bottom="0.75" header="0.3" footer="0.3"/>
  <pageSetup paperSize="9" scale="87" orientation="landscape"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FF7D8-BC90-40E9-B9D4-DDA750D146EB}">
  <sheetPr>
    <pageSetUpPr fitToPage="1"/>
  </sheetPr>
  <dimension ref="B2:K19"/>
  <sheetViews>
    <sheetView showGridLines="0" zoomScale="80" zoomScaleNormal="80" workbookViewId="0">
      <selection activeCell="D4" sqref="D4"/>
    </sheetView>
  </sheetViews>
  <sheetFormatPr baseColWidth="10" defaultRowHeight="15" x14ac:dyDescent="0.25"/>
  <cols>
    <col min="1" max="1" width="3.85546875" customWidth="1"/>
    <col min="3" max="3" width="48.7109375" customWidth="1"/>
    <col min="8" max="8" width="16.140625" customWidth="1"/>
    <col min="9" max="9" width="22.28515625" customWidth="1"/>
    <col min="11" max="11" width="30.7109375" customWidth="1"/>
  </cols>
  <sheetData>
    <row r="2" spans="2:11" ht="18.75" x14ac:dyDescent="0.3">
      <c r="B2" s="537" t="s">
        <v>1296</v>
      </c>
      <c r="C2" s="537"/>
      <c r="D2" s="537"/>
      <c r="E2" s="537"/>
      <c r="F2" s="537"/>
      <c r="G2" s="537"/>
      <c r="H2" s="537"/>
      <c r="I2" s="537"/>
      <c r="J2" s="537"/>
      <c r="K2" s="537"/>
    </row>
    <row r="3" spans="2:11" ht="18.75" x14ac:dyDescent="0.25">
      <c r="B3" s="22"/>
      <c r="K3" s="276" t="s">
        <v>1150</v>
      </c>
    </row>
    <row r="4" spans="2:11" x14ac:dyDescent="0.25">
      <c r="B4" s="95"/>
      <c r="D4" s="499">
        <f>Contents!G7</f>
        <v>44926</v>
      </c>
    </row>
    <row r="5" spans="2:11" x14ac:dyDescent="0.25">
      <c r="B5" s="102"/>
      <c r="C5" s="102"/>
      <c r="D5" s="9" t="s">
        <v>2</v>
      </c>
      <c r="E5" s="9" t="s">
        <v>3</v>
      </c>
      <c r="F5" s="9" t="s">
        <v>4</v>
      </c>
      <c r="G5" s="9" t="s">
        <v>36</v>
      </c>
      <c r="H5" s="9" t="s">
        <v>37</v>
      </c>
      <c r="I5" s="9" t="s">
        <v>85</v>
      </c>
      <c r="J5" s="9" t="s">
        <v>86</v>
      </c>
      <c r="K5" s="9" t="s">
        <v>137</v>
      </c>
    </row>
    <row r="6" spans="2:11" ht="56.25" customHeight="1" x14ac:dyDescent="0.25">
      <c r="B6" s="102"/>
      <c r="C6" s="102"/>
      <c r="D6" s="553" t="s">
        <v>612</v>
      </c>
      <c r="E6" s="553"/>
      <c r="F6" s="553"/>
      <c r="G6" s="553"/>
      <c r="H6" s="587" t="s">
        <v>556</v>
      </c>
      <c r="I6" s="587"/>
      <c r="J6" s="640" t="s">
        <v>613</v>
      </c>
      <c r="K6" s="553"/>
    </row>
    <row r="7" spans="2:11" x14ac:dyDescent="0.25">
      <c r="B7" s="102"/>
      <c r="C7" s="102"/>
      <c r="D7" s="587" t="s">
        <v>614</v>
      </c>
      <c r="E7" s="640" t="s">
        <v>615</v>
      </c>
      <c r="F7" s="553"/>
      <c r="G7" s="553"/>
      <c r="H7" s="553" t="s">
        <v>616</v>
      </c>
      <c r="I7" s="553" t="s">
        <v>617</v>
      </c>
      <c r="J7" s="363"/>
      <c r="K7" s="553" t="s">
        <v>618</v>
      </c>
    </row>
    <row r="8" spans="2:11" ht="47.25" customHeight="1" x14ac:dyDescent="0.25">
      <c r="B8" s="102"/>
      <c r="C8" s="102"/>
      <c r="D8" s="587"/>
      <c r="E8" s="362"/>
      <c r="F8" s="2" t="s">
        <v>619</v>
      </c>
      <c r="G8" s="2" t="s">
        <v>620</v>
      </c>
      <c r="H8" s="553"/>
      <c r="I8" s="553"/>
      <c r="J8" s="362"/>
      <c r="K8" s="553"/>
    </row>
    <row r="9" spans="2:11" ht="30" x14ac:dyDescent="0.25">
      <c r="B9" s="349" t="s">
        <v>568</v>
      </c>
      <c r="C9" s="16" t="s">
        <v>569</v>
      </c>
      <c r="D9" s="226">
        <v>0</v>
      </c>
      <c r="E9" s="226">
        <v>0</v>
      </c>
      <c r="F9" s="226">
        <v>0</v>
      </c>
      <c r="G9" s="347">
        <v>0</v>
      </c>
      <c r="H9" s="347">
        <v>0</v>
      </c>
      <c r="I9" s="347">
        <v>0</v>
      </c>
      <c r="J9" s="347">
        <v>0</v>
      </c>
      <c r="K9" s="347">
        <v>0</v>
      </c>
    </row>
    <row r="10" spans="2:11" x14ac:dyDescent="0.25">
      <c r="B10" s="349" t="s">
        <v>329</v>
      </c>
      <c r="C10" s="16" t="s">
        <v>570</v>
      </c>
      <c r="D10" s="226">
        <v>253.99332000000001</v>
      </c>
      <c r="E10" s="226">
        <v>19.262761000000001</v>
      </c>
      <c r="F10" s="226">
        <v>19.262761000000001</v>
      </c>
      <c r="G10" s="347">
        <v>8.5147E-2</v>
      </c>
      <c r="H10" s="347">
        <v>-1.528815</v>
      </c>
      <c r="I10" s="347">
        <v>-5.3851999999999997E-2</v>
      </c>
      <c r="J10" s="347">
        <v>267.20682799999997</v>
      </c>
      <c r="K10" s="347">
        <v>18.904874</v>
      </c>
    </row>
    <row r="11" spans="2:11" x14ac:dyDescent="0.25">
      <c r="B11" s="350" t="s">
        <v>331</v>
      </c>
      <c r="C11" s="351" t="s">
        <v>571</v>
      </c>
      <c r="D11" s="226">
        <v>0</v>
      </c>
      <c r="E11" s="226">
        <v>0</v>
      </c>
      <c r="F11" s="226">
        <v>0</v>
      </c>
      <c r="G11" s="226">
        <v>0</v>
      </c>
      <c r="H11" s="226">
        <v>0</v>
      </c>
      <c r="I11" s="226">
        <v>0</v>
      </c>
      <c r="J11" s="347">
        <v>0</v>
      </c>
      <c r="K11" s="347">
        <v>0</v>
      </c>
    </row>
    <row r="12" spans="2:11" x14ac:dyDescent="0.25">
      <c r="B12" s="350" t="s">
        <v>572</v>
      </c>
      <c r="C12" s="351" t="s">
        <v>573</v>
      </c>
      <c r="D12" s="226">
        <v>0</v>
      </c>
      <c r="E12" s="226">
        <v>0</v>
      </c>
      <c r="F12" s="226">
        <v>0</v>
      </c>
      <c r="G12" s="226">
        <v>0</v>
      </c>
      <c r="H12" s="226">
        <v>0</v>
      </c>
      <c r="I12" s="226">
        <v>0</v>
      </c>
      <c r="J12" s="347">
        <v>0</v>
      </c>
      <c r="K12" s="347">
        <v>0</v>
      </c>
    </row>
    <row r="13" spans="2:11" x14ac:dyDescent="0.25">
      <c r="B13" s="350" t="s">
        <v>574</v>
      </c>
      <c r="C13" s="351" t="s">
        <v>575</v>
      </c>
      <c r="D13" s="226">
        <v>0</v>
      </c>
      <c r="E13" s="226">
        <v>0</v>
      </c>
      <c r="F13" s="226">
        <v>0</v>
      </c>
      <c r="G13" s="226">
        <v>0</v>
      </c>
      <c r="H13" s="226">
        <v>0</v>
      </c>
      <c r="I13" s="226">
        <v>0</v>
      </c>
      <c r="J13" s="347">
        <v>0</v>
      </c>
      <c r="K13" s="347">
        <v>0</v>
      </c>
    </row>
    <row r="14" spans="2:11" x14ac:dyDescent="0.25">
      <c r="B14" s="350" t="s">
        <v>576</v>
      </c>
      <c r="C14" s="351" t="s">
        <v>577</v>
      </c>
      <c r="D14" s="226">
        <v>0</v>
      </c>
      <c r="E14" s="226">
        <v>0</v>
      </c>
      <c r="F14" s="226">
        <v>0</v>
      </c>
      <c r="G14" s="226">
        <v>0</v>
      </c>
      <c r="H14" s="226">
        <v>0</v>
      </c>
      <c r="I14" s="226">
        <v>0</v>
      </c>
      <c r="J14" s="347">
        <v>0</v>
      </c>
      <c r="K14" s="347">
        <v>0</v>
      </c>
    </row>
    <row r="15" spans="2:11" x14ac:dyDescent="0.25">
      <c r="B15" s="350" t="s">
        <v>578</v>
      </c>
      <c r="C15" s="351" t="s">
        <v>579</v>
      </c>
      <c r="D15" s="226">
        <v>10.505953999999999</v>
      </c>
      <c r="E15" s="226">
        <v>0</v>
      </c>
      <c r="F15" s="226">
        <v>0</v>
      </c>
      <c r="G15" s="226">
        <v>0</v>
      </c>
      <c r="H15" s="226">
        <v>-6.463E-3</v>
      </c>
      <c r="I15" s="226">
        <v>0</v>
      </c>
      <c r="J15" s="347">
        <v>8.6937259999999998</v>
      </c>
      <c r="K15" s="347">
        <v>0</v>
      </c>
    </row>
    <row r="16" spans="2:11" x14ac:dyDescent="0.25">
      <c r="B16" s="350" t="s">
        <v>580</v>
      </c>
      <c r="C16" s="351" t="s">
        <v>583</v>
      </c>
      <c r="D16" s="226">
        <v>243.48736600000001</v>
      </c>
      <c r="E16" s="226">
        <v>19.262761000000001</v>
      </c>
      <c r="F16" s="226">
        <v>19.262761000000001</v>
      </c>
      <c r="G16" s="226">
        <v>8.5147E-2</v>
      </c>
      <c r="H16" s="226">
        <v>-1.5223519999999999</v>
      </c>
      <c r="I16" s="226">
        <v>-5.3851999999999997E-2</v>
      </c>
      <c r="J16" s="347">
        <v>258.513102</v>
      </c>
      <c r="K16" s="347">
        <v>18.904874</v>
      </c>
    </row>
    <row r="17" spans="2:11" x14ac:dyDescent="0.25">
      <c r="B17" s="349" t="s">
        <v>582</v>
      </c>
      <c r="C17" s="16" t="s">
        <v>621</v>
      </c>
      <c r="D17" s="226">
        <v>0</v>
      </c>
      <c r="E17" s="226">
        <v>0</v>
      </c>
      <c r="F17" s="226">
        <v>0</v>
      </c>
      <c r="G17" s="226">
        <v>0</v>
      </c>
      <c r="H17" s="226">
        <v>0</v>
      </c>
      <c r="I17" s="226">
        <v>0</v>
      </c>
      <c r="J17" s="347">
        <v>0</v>
      </c>
      <c r="K17" s="347">
        <v>0</v>
      </c>
    </row>
    <row r="18" spans="2:11" x14ac:dyDescent="0.25">
      <c r="B18" s="349" t="s">
        <v>584</v>
      </c>
      <c r="C18" s="16" t="s">
        <v>622</v>
      </c>
      <c r="D18" s="226">
        <v>0</v>
      </c>
      <c r="E18" s="226">
        <v>0</v>
      </c>
      <c r="F18" s="226">
        <v>0</v>
      </c>
      <c r="G18" s="347">
        <v>0</v>
      </c>
      <c r="H18" s="347">
        <v>0</v>
      </c>
      <c r="I18" s="347">
        <v>0</v>
      </c>
      <c r="J18" s="347">
        <v>0</v>
      </c>
      <c r="K18" s="347">
        <v>0</v>
      </c>
    </row>
    <row r="19" spans="2:11" x14ac:dyDescent="0.25">
      <c r="B19" s="352">
        <v>100</v>
      </c>
      <c r="C19" s="353" t="s">
        <v>34</v>
      </c>
      <c r="D19" s="229">
        <v>253.99332000000001</v>
      </c>
      <c r="E19" s="229">
        <v>19.262761000000001</v>
      </c>
      <c r="F19" s="229">
        <v>19.262761000000001</v>
      </c>
      <c r="G19" s="348">
        <v>8.5147E-2</v>
      </c>
      <c r="H19" s="348">
        <v>-1.528815</v>
      </c>
      <c r="I19" s="348">
        <v>-5.3851999999999997E-2</v>
      </c>
      <c r="J19" s="348">
        <v>267.20682799999997</v>
      </c>
      <c r="K19" s="348">
        <v>18.904874</v>
      </c>
    </row>
  </sheetData>
  <mergeCells count="9">
    <mergeCell ref="B2:K2"/>
    <mergeCell ref="D6:G6"/>
    <mergeCell ref="H6:I6"/>
    <mergeCell ref="J6:K6"/>
    <mergeCell ref="D7:D8"/>
    <mergeCell ref="E7:G7"/>
    <mergeCell ref="H7:H8"/>
    <mergeCell ref="I7:I8"/>
    <mergeCell ref="K7:K8"/>
  </mergeCells>
  <hyperlinks>
    <hyperlink ref="K3" location="Contents!A1" display="Back to contents page" xr:uid="{556686BB-C02A-4599-A777-4C67E6D183D2}"/>
  </hyperlinks>
  <pageMargins left="0.7" right="0.7" top="0.75" bottom="0.75" header="0.3" footer="0.3"/>
  <pageSetup paperSize="9" scale="68" orientation="landscape"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44E12-945E-4CD0-8D12-B257B2B4721E}">
  <sheetPr>
    <pageSetUpPr fitToPage="1"/>
  </sheetPr>
  <dimension ref="B2:O33"/>
  <sheetViews>
    <sheetView showGridLines="0" zoomScale="80" zoomScaleNormal="80" workbookViewId="0">
      <selection activeCell="D4" sqref="D4"/>
    </sheetView>
  </sheetViews>
  <sheetFormatPr baseColWidth="10" defaultRowHeight="15" x14ac:dyDescent="0.25"/>
  <cols>
    <col min="1" max="1" width="4" customWidth="1"/>
    <col min="3" max="3" width="44" customWidth="1"/>
    <col min="4" max="15" width="14.5703125" customWidth="1"/>
  </cols>
  <sheetData>
    <row r="2" spans="2:15" ht="18.75" x14ac:dyDescent="0.3">
      <c r="B2" s="537" t="s">
        <v>1297</v>
      </c>
      <c r="C2" s="537"/>
      <c r="D2" s="537"/>
      <c r="E2" s="537"/>
      <c r="F2" s="537"/>
      <c r="G2" s="537"/>
      <c r="H2" s="537"/>
      <c r="I2" s="537"/>
      <c r="J2" s="537"/>
      <c r="K2" s="537"/>
      <c r="L2" s="537"/>
      <c r="M2" s="537"/>
      <c r="N2" s="537"/>
      <c r="O2" s="537"/>
    </row>
    <row r="3" spans="2:15" x14ac:dyDescent="0.25">
      <c r="N3" s="538" t="s">
        <v>1150</v>
      </c>
      <c r="O3" s="538"/>
    </row>
    <row r="4" spans="2:15" x14ac:dyDescent="0.25">
      <c r="B4" s="95"/>
      <c r="D4" s="499">
        <f>Contents!G7</f>
        <v>44926</v>
      </c>
    </row>
    <row r="5" spans="2:15" x14ac:dyDescent="0.25">
      <c r="B5" s="102"/>
      <c r="C5" s="102"/>
      <c r="D5" s="9" t="s">
        <v>2</v>
      </c>
      <c r="E5" s="9" t="s">
        <v>3</v>
      </c>
      <c r="F5" s="9" t="s">
        <v>4</v>
      </c>
      <c r="G5" s="9" t="s">
        <v>36</v>
      </c>
      <c r="H5" s="9" t="s">
        <v>37</v>
      </c>
      <c r="I5" s="9" t="s">
        <v>85</v>
      </c>
      <c r="J5" s="9" t="s">
        <v>86</v>
      </c>
      <c r="K5" s="9" t="s">
        <v>137</v>
      </c>
      <c r="L5" s="9" t="s">
        <v>293</v>
      </c>
      <c r="M5" s="9" t="s">
        <v>308</v>
      </c>
      <c r="N5" s="9" t="s">
        <v>309</v>
      </c>
      <c r="O5" s="9" t="s">
        <v>296</v>
      </c>
    </row>
    <row r="6" spans="2:15" x14ac:dyDescent="0.25">
      <c r="B6" s="102"/>
      <c r="C6" s="102"/>
      <c r="D6" s="587" t="s">
        <v>555</v>
      </c>
      <c r="E6" s="587"/>
      <c r="F6" s="587"/>
      <c r="G6" s="587"/>
      <c r="H6" s="587"/>
      <c r="I6" s="587"/>
      <c r="J6" s="587"/>
      <c r="K6" s="587"/>
      <c r="L6" s="587"/>
      <c r="M6" s="587"/>
      <c r="N6" s="587"/>
      <c r="O6" s="587"/>
    </row>
    <row r="7" spans="2:15" x14ac:dyDescent="0.25">
      <c r="B7" s="102"/>
      <c r="C7" s="102"/>
      <c r="D7" s="640" t="s">
        <v>559</v>
      </c>
      <c r="E7" s="553"/>
      <c r="F7" s="553"/>
      <c r="G7" s="640" t="s">
        <v>560</v>
      </c>
      <c r="H7" s="553"/>
      <c r="I7" s="553"/>
      <c r="J7" s="553"/>
      <c r="K7" s="553"/>
      <c r="L7" s="553"/>
      <c r="M7" s="553"/>
      <c r="N7" s="553"/>
      <c r="O7" s="553"/>
    </row>
    <row r="8" spans="2:15" x14ac:dyDescent="0.25">
      <c r="B8" s="644"/>
      <c r="C8" s="644"/>
      <c r="D8" s="645"/>
      <c r="E8" s="553" t="s">
        <v>623</v>
      </c>
      <c r="F8" s="553" t="s">
        <v>632</v>
      </c>
      <c r="G8" s="645"/>
      <c r="H8" s="553" t="s">
        <v>624</v>
      </c>
      <c r="I8" s="553" t="s">
        <v>625</v>
      </c>
      <c r="J8" s="553" t="s">
        <v>626</v>
      </c>
      <c r="K8" s="553" t="s">
        <v>627</v>
      </c>
      <c r="L8" s="553" t="s">
        <v>628</v>
      </c>
      <c r="M8" s="553" t="s">
        <v>629</v>
      </c>
      <c r="N8" s="553" t="s">
        <v>630</v>
      </c>
      <c r="O8" s="553" t="s">
        <v>619</v>
      </c>
    </row>
    <row r="9" spans="2:15" ht="46.5" customHeight="1" x14ac:dyDescent="0.25">
      <c r="B9" s="644"/>
      <c r="C9" s="644"/>
      <c r="D9" s="646"/>
      <c r="E9" s="553"/>
      <c r="F9" s="553"/>
      <c r="G9" s="647"/>
      <c r="H9" s="553"/>
      <c r="I9" s="553"/>
      <c r="J9" s="553"/>
      <c r="K9" s="553"/>
      <c r="L9" s="553"/>
      <c r="M9" s="553"/>
      <c r="N9" s="553"/>
      <c r="O9" s="553"/>
    </row>
    <row r="10" spans="2:15" x14ac:dyDescent="0.25">
      <c r="B10" s="102"/>
      <c r="C10" s="102"/>
      <c r="D10" s="361"/>
      <c r="E10" s="553"/>
      <c r="F10" s="553"/>
      <c r="G10" s="647"/>
      <c r="H10" s="553"/>
      <c r="I10" s="553"/>
      <c r="J10" s="553"/>
      <c r="K10" s="553"/>
      <c r="L10" s="553"/>
      <c r="M10" s="553"/>
      <c r="N10" s="553"/>
      <c r="O10" s="553"/>
    </row>
    <row r="11" spans="2:15" ht="30" x14ac:dyDescent="0.25">
      <c r="B11" s="349" t="s">
        <v>568</v>
      </c>
      <c r="C11" s="16" t="s">
        <v>569</v>
      </c>
      <c r="D11" s="226">
        <v>485.98161399999998</v>
      </c>
      <c r="E11" s="226">
        <v>485.98161399999998</v>
      </c>
      <c r="F11" s="226">
        <v>0</v>
      </c>
      <c r="G11" s="226">
        <v>0</v>
      </c>
      <c r="H11" s="226">
        <v>0</v>
      </c>
      <c r="I11" s="226">
        <v>0</v>
      </c>
      <c r="J11" s="226">
        <v>0</v>
      </c>
      <c r="K11" s="226">
        <v>0</v>
      </c>
      <c r="L11" s="226">
        <v>0</v>
      </c>
      <c r="M11" s="226">
        <v>0</v>
      </c>
      <c r="N11" s="226">
        <v>0</v>
      </c>
      <c r="O11" s="226">
        <v>0</v>
      </c>
    </row>
    <row r="12" spans="2:15" x14ac:dyDescent="0.25">
      <c r="B12" s="349" t="s">
        <v>329</v>
      </c>
      <c r="C12" s="16" t="s">
        <v>570</v>
      </c>
      <c r="D12" s="226">
        <v>36695.279026999997</v>
      </c>
      <c r="E12" s="226">
        <v>36643.336399</v>
      </c>
      <c r="F12" s="226">
        <v>51.942627999999999</v>
      </c>
      <c r="G12" s="226">
        <v>216.81124399999999</v>
      </c>
      <c r="H12" s="226">
        <v>62.033614</v>
      </c>
      <c r="I12" s="226">
        <v>14.52999</v>
      </c>
      <c r="J12" s="226">
        <v>16.3188</v>
      </c>
      <c r="K12" s="226">
        <v>22.805192999999999</v>
      </c>
      <c r="L12" s="226">
        <v>55.101514999999999</v>
      </c>
      <c r="M12" s="226">
        <v>32.401457999999998</v>
      </c>
      <c r="N12" s="226">
        <v>13.620673999999999</v>
      </c>
      <c r="O12" s="226">
        <v>1.7929139999999999</v>
      </c>
    </row>
    <row r="13" spans="2:15" x14ac:dyDescent="0.25">
      <c r="B13" s="350" t="s">
        <v>331</v>
      </c>
      <c r="C13" s="351" t="s">
        <v>571</v>
      </c>
      <c r="D13" s="226">
        <v>0</v>
      </c>
      <c r="E13" s="226">
        <v>0</v>
      </c>
      <c r="F13" s="226">
        <v>0</v>
      </c>
      <c r="G13" s="226">
        <v>0</v>
      </c>
      <c r="H13" s="226">
        <v>0</v>
      </c>
      <c r="I13" s="226">
        <v>0</v>
      </c>
      <c r="J13" s="226">
        <v>0</v>
      </c>
      <c r="K13" s="226">
        <v>0</v>
      </c>
      <c r="L13" s="226">
        <v>0</v>
      </c>
      <c r="M13" s="226">
        <v>0</v>
      </c>
      <c r="N13" s="226">
        <v>0</v>
      </c>
      <c r="O13" s="226">
        <v>0</v>
      </c>
    </row>
    <row r="14" spans="2:15" x14ac:dyDescent="0.25">
      <c r="B14" s="350" t="s">
        <v>572</v>
      </c>
      <c r="C14" s="351" t="s">
        <v>573</v>
      </c>
      <c r="D14" s="226">
        <v>7.1027969999999998</v>
      </c>
      <c r="E14" s="226">
        <v>7.1027969999999998</v>
      </c>
      <c r="F14" s="226">
        <v>0</v>
      </c>
      <c r="G14" s="226">
        <v>0</v>
      </c>
      <c r="H14" s="226">
        <v>0</v>
      </c>
      <c r="I14" s="226">
        <v>0</v>
      </c>
      <c r="J14" s="226">
        <v>0</v>
      </c>
      <c r="K14" s="226">
        <v>0</v>
      </c>
      <c r="L14" s="226">
        <v>0</v>
      </c>
      <c r="M14" s="226">
        <v>0</v>
      </c>
      <c r="N14" s="226">
        <v>0</v>
      </c>
      <c r="O14" s="226">
        <v>0</v>
      </c>
    </row>
    <row r="15" spans="2:15" x14ac:dyDescent="0.25">
      <c r="B15" s="350" t="s">
        <v>574</v>
      </c>
      <c r="C15" s="351" t="s">
        <v>575</v>
      </c>
      <c r="D15" s="226">
        <v>0</v>
      </c>
      <c r="E15" s="226">
        <v>0</v>
      </c>
      <c r="F15" s="226">
        <v>0</v>
      </c>
      <c r="G15" s="226">
        <v>0</v>
      </c>
      <c r="H15" s="226">
        <v>0</v>
      </c>
      <c r="I15" s="226">
        <v>0</v>
      </c>
      <c r="J15" s="226">
        <v>0</v>
      </c>
      <c r="K15" s="226">
        <v>0</v>
      </c>
      <c r="L15" s="226">
        <v>0</v>
      </c>
      <c r="M15" s="226">
        <v>0</v>
      </c>
      <c r="N15" s="226">
        <v>0</v>
      </c>
      <c r="O15" s="226">
        <v>0</v>
      </c>
    </row>
    <row r="16" spans="2:15" x14ac:dyDescent="0.25">
      <c r="B16" s="350" t="s">
        <v>576</v>
      </c>
      <c r="C16" s="351" t="s">
        <v>577</v>
      </c>
      <c r="D16" s="226">
        <v>7.096088</v>
      </c>
      <c r="E16" s="226">
        <v>7.096088</v>
      </c>
      <c r="F16" s="226">
        <v>0</v>
      </c>
      <c r="G16" s="226">
        <v>0</v>
      </c>
      <c r="H16" s="226">
        <v>0</v>
      </c>
      <c r="I16" s="226">
        <v>0</v>
      </c>
      <c r="J16" s="226">
        <v>0</v>
      </c>
      <c r="K16" s="226">
        <v>0</v>
      </c>
      <c r="L16" s="226">
        <v>0</v>
      </c>
      <c r="M16" s="226">
        <v>0</v>
      </c>
      <c r="N16" s="226">
        <v>0</v>
      </c>
      <c r="O16" s="226">
        <v>0</v>
      </c>
    </row>
    <row r="17" spans="2:15" x14ac:dyDescent="0.25">
      <c r="B17" s="350" t="s">
        <v>578</v>
      </c>
      <c r="C17" s="351" t="s">
        <v>579</v>
      </c>
      <c r="D17" s="226">
        <v>2884.6682369999999</v>
      </c>
      <c r="E17" s="226">
        <v>2882.5998549999999</v>
      </c>
      <c r="F17" s="226">
        <v>2.0683820000000002</v>
      </c>
      <c r="G17" s="226">
        <v>8.3448239999999991</v>
      </c>
      <c r="H17" s="226">
        <v>0.69952800000000004</v>
      </c>
      <c r="I17" s="226">
        <v>4.8212999999999999E-2</v>
      </c>
      <c r="J17" s="226">
        <v>0.65781900000000004</v>
      </c>
      <c r="K17" s="226">
        <v>6.1597999999999997</v>
      </c>
      <c r="L17" s="226">
        <v>0.38254300000000002</v>
      </c>
      <c r="M17" s="226">
        <v>0.39692100000000002</v>
      </c>
      <c r="N17" s="226">
        <v>0</v>
      </c>
      <c r="O17" s="226">
        <v>0</v>
      </c>
    </row>
    <row r="18" spans="2:15" x14ac:dyDescent="0.25">
      <c r="B18" s="350" t="s">
        <v>580</v>
      </c>
      <c r="C18" s="351" t="s">
        <v>631</v>
      </c>
      <c r="D18" s="226">
        <v>2884.6682369999999</v>
      </c>
      <c r="E18" s="226">
        <v>2882.5998549999999</v>
      </c>
      <c r="F18" s="226">
        <v>2.0683820000000002</v>
      </c>
      <c r="G18" s="226">
        <v>8.3448239999999991</v>
      </c>
      <c r="H18" s="226">
        <v>0.69952800000000004</v>
      </c>
      <c r="I18" s="226">
        <v>4.8212999999999999E-2</v>
      </c>
      <c r="J18" s="226">
        <v>0.65781900000000004</v>
      </c>
      <c r="K18" s="226">
        <v>6.1597999999999997</v>
      </c>
      <c r="L18" s="226">
        <v>0.38254300000000002</v>
      </c>
      <c r="M18" s="226">
        <v>0.39692100000000002</v>
      </c>
      <c r="N18" s="226">
        <v>0</v>
      </c>
      <c r="O18" s="226">
        <v>0</v>
      </c>
    </row>
    <row r="19" spans="2:15" x14ac:dyDescent="0.25">
      <c r="B19" s="350" t="s">
        <v>582</v>
      </c>
      <c r="C19" s="351" t="s">
        <v>583</v>
      </c>
      <c r="D19" s="226">
        <v>33796.411905000001</v>
      </c>
      <c r="E19" s="226">
        <v>33746.537659000001</v>
      </c>
      <c r="F19" s="226">
        <v>49.874245999999999</v>
      </c>
      <c r="G19" s="226">
        <v>208.46642</v>
      </c>
      <c r="H19" s="226">
        <v>61.334085999999999</v>
      </c>
      <c r="I19" s="226">
        <v>14.481776999999999</v>
      </c>
      <c r="J19" s="226">
        <v>15.660981</v>
      </c>
      <c r="K19" s="226">
        <v>16.645392999999999</v>
      </c>
      <c r="L19" s="226">
        <v>54.718972000000001</v>
      </c>
      <c r="M19" s="226">
        <v>32.004536999999999</v>
      </c>
      <c r="N19" s="226">
        <v>13.620673999999999</v>
      </c>
      <c r="O19" s="226">
        <v>1.7929139999999999</v>
      </c>
    </row>
    <row r="20" spans="2:15" x14ac:dyDescent="0.25">
      <c r="B20" s="349" t="s">
        <v>584</v>
      </c>
      <c r="C20" s="16" t="s">
        <v>585</v>
      </c>
      <c r="D20" s="226">
        <v>5635.2743829999999</v>
      </c>
      <c r="E20" s="226">
        <v>5635.2743829999999</v>
      </c>
      <c r="F20" s="226">
        <v>0</v>
      </c>
      <c r="G20" s="226">
        <v>0</v>
      </c>
      <c r="H20" s="226">
        <v>0</v>
      </c>
      <c r="I20" s="226">
        <v>0</v>
      </c>
      <c r="J20" s="226">
        <v>0</v>
      </c>
      <c r="K20" s="226">
        <v>0</v>
      </c>
      <c r="L20" s="226">
        <v>0</v>
      </c>
      <c r="M20" s="226">
        <v>0</v>
      </c>
      <c r="N20" s="226">
        <v>0</v>
      </c>
      <c r="O20" s="226">
        <v>0</v>
      </c>
    </row>
    <row r="21" spans="2:15" x14ac:dyDescent="0.25">
      <c r="B21" s="350" t="s">
        <v>586</v>
      </c>
      <c r="C21" s="351" t="s">
        <v>571</v>
      </c>
      <c r="D21" s="226">
        <v>0</v>
      </c>
      <c r="E21" s="226">
        <v>0</v>
      </c>
      <c r="F21" s="226">
        <v>0</v>
      </c>
      <c r="G21" s="226">
        <v>0</v>
      </c>
      <c r="H21" s="226">
        <v>0</v>
      </c>
      <c r="I21" s="226">
        <v>0</v>
      </c>
      <c r="J21" s="226">
        <v>0</v>
      </c>
      <c r="K21" s="226">
        <v>0</v>
      </c>
      <c r="L21" s="226">
        <v>0</v>
      </c>
      <c r="M21" s="226">
        <v>0</v>
      </c>
      <c r="N21" s="226">
        <v>0</v>
      </c>
      <c r="O21" s="226">
        <v>0</v>
      </c>
    </row>
    <row r="22" spans="2:15" x14ac:dyDescent="0.25">
      <c r="B22" s="350" t="s">
        <v>587</v>
      </c>
      <c r="C22" s="351" t="s">
        <v>573</v>
      </c>
      <c r="D22" s="226">
        <v>373.691078</v>
      </c>
      <c r="E22" s="226">
        <v>373.691078</v>
      </c>
      <c r="F22" s="226">
        <v>0</v>
      </c>
      <c r="G22" s="226">
        <v>0</v>
      </c>
      <c r="H22" s="226">
        <v>0</v>
      </c>
      <c r="I22" s="226">
        <v>0</v>
      </c>
      <c r="J22" s="226">
        <v>0</v>
      </c>
      <c r="K22" s="226">
        <v>0</v>
      </c>
      <c r="L22" s="226">
        <v>0</v>
      </c>
      <c r="M22" s="226">
        <v>0</v>
      </c>
      <c r="N22" s="226">
        <v>0</v>
      </c>
      <c r="O22" s="226">
        <v>0</v>
      </c>
    </row>
    <row r="23" spans="2:15" x14ac:dyDescent="0.25">
      <c r="B23" s="350" t="s">
        <v>588</v>
      </c>
      <c r="C23" s="351" t="s">
        <v>575</v>
      </c>
      <c r="D23" s="226">
        <v>5261.5833050000001</v>
      </c>
      <c r="E23" s="226">
        <v>5261.5833050000001</v>
      </c>
      <c r="F23" s="226">
        <v>0</v>
      </c>
      <c r="G23" s="226">
        <v>0</v>
      </c>
      <c r="H23" s="226">
        <v>0</v>
      </c>
      <c r="I23" s="226">
        <v>0</v>
      </c>
      <c r="J23" s="226">
        <v>0</v>
      </c>
      <c r="K23" s="226">
        <v>0</v>
      </c>
      <c r="L23" s="226">
        <v>0</v>
      </c>
      <c r="M23" s="226">
        <v>0</v>
      </c>
      <c r="N23" s="226">
        <v>0</v>
      </c>
      <c r="O23" s="226">
        <v>0</v>
      </c>
    </row>
    <row r="24" spans="2:15" x14ac:dyDescent="0.25">
      <c r="B24" s="350" t="s">
        <v>589</v>
      </c>
      <c r="C24" s="351" t="s">
        <v>577</v>
      </c>
      <c r="D24" s="226">
        <v>0</v>
      </c>
      <c r="E24" s="226">
        <v>0</v>
      </c>
      <c r="F24" s="226">
        <v>0</v>
      </c>
      <c r="G24" s="226">
        <v>0</v>
      </c>
      <c r="H24" s="226">
        <v>0</v>
      </c>
      <c r="I24" s="226">
        <v>0</v>
      </c>
      <c r="J24" s="226">
        <v>0</v>
      </c>
      <c r="K24" s="226">
        <v>0</v>
      </c>
      <c r="L24" s="226">
        <v>0</v>
      </c>
      <c r="M24" s="226">
        <v>0</v>
      </c>
      <c r="N24" s="226">
        <v>0</v>
      </c>
      <c r="O24" s="226">
        <v>0</v>
      </c>
    </row>
    <row r="25" spans="2:15" x14ac:dyDescent="0.25">
      <c r="B25" s="350" t="s">
        <v>590</v>
      </c>
      <c r="C25" s="351" t="s">
        <v>579</v>
      </c>
      <c r="D25" s="226">
        <v>0</v>
      </c>
      <c r="E25" s="226">
        <v>0</v>
      </c>
      <c r="F25" s="226">
        <v>0</v>
      </c>
      <c r="G25" s="226">
        <v>0</v>
      </c>
      <c r="H25" s="226">
        <v>0</v>
      </c>
      <c r="I25" s="226">
        <v>0</v>
      </c>
      <c r="J25" s="226">
        <v>0</v>
      </c>
      <c r="K25" s="226">
        <v>0</v>
      </c>
      <c r="L25" s="226">
        <v>0</v>
      </c>
      <c r="M25" s="226">
        <v>0</v>
      </c>
      <c r="N25" s="226">
        <v>0</v>
      </c>
      <c r="O25" s="226">
        <v>0</v>
      </c>
    </row>
    <row r="26" spans="2:15" x14ac:dyDescent="0.25">
      <c r="B26" s="349" t="s">
        <v>591</v>
      </c>
      <c r="C26" s="16" t="s">
        <v>592</v>
      </c>
      <c r="D26" s="226">
        <v>4306.2404779999997</v>
      </c>
      <c r="E26" s="358"/>
      <c r="F26" s="358"/>
      <c r="G26" s="226">
        <v>0.54850200000000005</v>
      </c>
      <c r="H26" s="358"/>
      <c r="I26" s="358"/>
      <c r="J26" s="358"/>
      <c r="K26" s="358"/>
      <c r="L26" s="358"/>
      <c r="M26" s="358"/>
      <c r="N26" s="358"/>
      <c r="O26" s="226">
        <v>0.54850200000000005</v>
      </c>
    </row>
    <row r="27" spans="2:15" x14ac:dyDescent="0.25">
      <c r="B27" s="350" t="s">
        <v>593</v>
      </c>
      <c r="C27" s="351" t="s">
        <v>571</v>
      </c>
      <c r="D27" s="226">
        <v>0</v>
      </c>
      <c r="E27" s="358"/>
      <c r="F27" s="358"/>
      <c r="G27" s="226">
        <v>0</v>
      </c>
      <c r="H27" s="358"/>
      <c r="I27" s="358"/>
      <c r="J27" s="358"/>
      <c r="K27" s="358"/>
      <c r="L27" s="358"/>
      <c r="M27" s="358"/>
      <c r="N27" s="358"/>
      <c r="O27" s="226">
        <v>0</v>
      </c>
    </row>
    <row r="28" spans="2:15" x14ac:dyDescent="0.25">
      <c r="B28" s="350" t="s">
        <v>594</v>
      </c>
      <c r="C28" s="351" t="s">
        <v>573</v>
      </c>
      <c r="D28" s="226">
        <v>0.16650000000000001</v>
      </c>
      <c r="E28" s="358"/>
      <c r="F28" s="358"/>
      <c r="G28" s="226">
        <v>0</v>
      </c>
      <c r="H28" s="358"/>
      <c r="I28" s="358"/>
      <c r="J28" s="358"/>
      <c r="K28" s="358"/>
      <c r="L28" s="358"/>
      <c r="M28" s="358"/>
      <c r="N28" s="358"/>
      <c r="O28" s="226">
        <v>0</v>
      </c>
    </row>
    <row r="29" spans="2:15" x14ac:dyDescent="0.25">
      <c r="B29" s="350" t="s">
        <v>595</v>
      </c>
      <c r="C29" s="351" t="s">
        <v>575</v>
      </c>
      <c r="D29" s="226">
        <v>2.3300540000000001</v>
      </c>
      <c r="E29" s="358"/>
      <c r="F29" s="358"/>
      <c r="G29" s="226">
        <v>0</v>
      </c>
      <c r="H29" s="358"/>
      <c r="I29" s="358"/>
      <c r="J29" s="358"/>
      <c r="K29" s="358"/>
      <c r="L29" s="358"/>
      <c r="M29" s="358"/>
      <c r="N29" s="358"/>
      <c r="O29" s="226">
        <v>0</v>
      </c>
    </row>
    <row r="30" spans="2:15" x14ac:dyDescent="0.25">
      <c r="B30" s="350" t="s">
        <v>596</v>
      </c>
      <c r="C30" s="351" t="s">
        <v>577</v>
      </c>
      <c r="D30" s="226">
        <v>1.2245079999999999</v>
      </c>
      <c r="E30" s="358"/>
      <c r="F30" s="358"/>
      <c r="G30" s="226">
        <v>0</v>
      </c>
      <c r="H30" s="358"/>
      <c r="I30" s="358"/>
      <c r="J30" s="358"/>
      <c r="K30" s="358"/>
      <c r="L30" s="358"/>
      <c r="M30" s="358"/>
      <c r="N30" s="358"/>
      <c r="O30" s="226">
        <v>0</v>
      </c>
    </row>
    <row r="31" spans="2:15" x14ac:dyDescent="0.25">
      <c r="B31" s="350" t="s">
        <v>597</v>
      </c>
      <c r="C31" s="351" t="s">
        <v>579</v>
      </c>
      <c r="D31" s="226">
        <v>234.08957100000001</v>
      </c>
      <c r="E31" s="358"/>
      <c r="F31" s="358"/>
      <c r="G31" s="226">
        <v>0.54670799999999997</v>
      </c>
      <c r="H31" s="358"/>
      <c r="I31" s="358"/>
      <c r="J31" s="358"/>
      <c r="K31" s="358"/>
      <c r="L31" s="358"/>
      <c r="M31" s="358"/>
      <c r="N31" s="358"/>
      <c r="O31" s="226">
        <v>0.54670799999999997</v>
      </c>
    </row>
    <row r="32" spans="2:15" x14ac:dyDescent="0.25">
      <c r="B32" s="350" t="s">
        <v>598</v>
      </c>
      <c r="C32" s="351" t="s">
        <v>583</v>
      </c>
      <c r="D32" s="226">
        <v>4068.4298450000001</v>
      </c>
      <c r="E32" s="358"/>
      <c r="F32" s="358"/>
      <c r="G32" s="226">
        <v>1.794E-3</v>
      </c>
      <c r="H32" s="358"/>
      <c r="I32" s="358"/>
      <c r="J32" s="358"/>
      <c r="K32" s="358"/>
      <c r="L32" s="358"/>
      <c r="M32" s="358"/>
      <c r="N32" s="358"/>
      <c r="O32" s="226">
        <v>1.794E-3</v>
      </c>
    </row>
    <row r="33" spans="2:15" x14ac:dyDescent="0.25">
      <c r="B33" s="352" t="s">
        <v>599</v>
      </c>
      <c r="C33" s="353" t="s">
        <v>34</v>
      </c>
      <c r="D33" s="229">
        <v>47122.775501999997</v>
      </c>
      <c r="E33" s="229">
        <v>42764.592396</v>
      </c>
      <c r="F33" s="229">
        <v>51.942627999999999</v>
      </c>
      <c r="G33" s="229">
        <v>217.359746</v>
      </c>
      <c r="H33" s="229">
        <v>62.033614</v>
      </c>
      <c r="I33" s="229">
        <v>14.52999</v>
      </c>
      <c r="J33" s="229">
        <v>16.3188</v>
      </c>
      <c r="K33" s="229">
        <v>22.805192999999999</v>
      </c>
      <c r="L33" s="229">
        <v>55.101514999999999</v>
      </c>
      <c r="M33" s="229">
        <v>32.401457999999998</v>
      </c>
      <c r="N33" s="229">
        <v>13.620673999999999</v>
      </c>
      <c r="O33" s="229">
        <v>2.3414160000000002</v>
      </c>
    </row>
  </sheetData>
  <mergeCells count="19">
    <mergeCell ref="N3:O3"/>
    <mergeCell ref="B2:O2"/>
    <mergeCell ref="B8:B9"/>
    <mergeCell ref="C8:C9"/>
    <mergeCell ref="D8:D9"/>
    <mergeCell ref="E8:E10"/>
    <mergeCell ref="F8:F10"/>
    <mergeCell ref="M8:M10"/>
    <mergeCell ref="N8:N10"/>
    <mergeCell ref="D6:O6"/>
    <mergeCell ref="D7:F7"/>
    <mergeCell ref="G7:O7"/>
    <mergeCell ref="G8:G10"/>
    <mergeCell ref="H8:H10"/>
    <mergeCell ref="O8:O10"/>
    <mergeCell ref="I8:I10"/>
    <mergeCell ref="J8:J10"/>
    <mergeCell ref="K8:K10"/>
    <mergeCell ref="L8:L10"/>
  </mergeCells>
  <hyperlinks>
    <hyperlink ref="N3" location="Oversikt!A1" display="Tilbake til oversikt" xr:uid="{1C49648C-85DC-4BC8-AD4C-93688AEE49D3}"/>
    <hyperlink ref="N3:O3" location="Contents!A1" display="Back to contents page" xr:uid="{60C61E78-D9BE-4EAA-95D7-F57648E2F81C}"/>
  </hyperlinks>
  <pageMargins left="0.7" right="0.7" top="0.75" bottom="0.75" header="0.3" footer="0.3"/>
  <pageSetup paperSize="9" scale="55" orientation="landscape"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F38DB-86DD-438A-9352-7BCBAB80A435}">
  <sheetPr>
    <pageSetUpPr fitToPage="1"/>
  </sheetPr>
  <dimension ref="B2:I29"/>
  <sheetViews>
    <sheetView showGridLines="0" zoomScale="80" zoomScaleNormal="80" workbookViewId="0">
      <selection activeCell="D4" sqref="D4"/>
    </sheetView>
  </sheetViews>
  <sheetFormatPr baseColWidth="10" defaultRowHeight="15" x14ac:dyDescent="0.25"/>
  <cols>
    <col min="1" max="1" width="3.85546875" customWidth="1"/>
    <col min="3" max="3" width="46.28515625" customWidth="1"/>
    <col min="4" max="9" width="19.42578125" customWidth="1"/>
  </cols>
  <sheetData>
    <row r="2" spans="2:9" ht="18.75" x14ac:dyDescent="0.3">
      <c r="B2" s="537" t="s">
        <v>1298</v>
      </c>
      <c r="C2" s="537"/>
      <c r="D2" s="537"/>
      <c r="E2" s="537"/>
      <c r="F2" s="537"/>
      <c r="G2" s="537"/>
      <c r="H2" s="537"/>
      <c r="I2" s="537"/>
    </row>
    <row r="3" spans="2:9" ht="18.75" x14ac:dyDescent="0.25">
      <c r="B3" s="22"/>
      <c r="H3" s="538" t="s">
        <v>1150</v>
      </c>
      <c r="I3" s="538"/>
    </row>
    <row r="4" spans="2:9" x14ac:dyDescent="0.25">
      <c r="B4" s="95"/>
      <c r="D4" s="499">
        <f>Contents!G7</f>
        <v>44926</v>
      </c>
      <c r="E4" s="649"/>
      <c r="F4" s="649"/>
    </row>
    <row r="5" spans="2:9" x14ac:dyDescent="0.25">
      <c r="B5" s="102"/>
      <c r="C5" s="102"/>
      <c r="D5" s="9" t="s">
        <v>2</v>
      </c>
      <c r="E5" s="9" t="s">
        <v>3</v>
      </c>
      <c r="F5" s="9" t="s">
        <v>4</v>
      </c>
      <c r="G5" s="9" t="s">
        <v>36</v>
      </c>
      <c r="H5" s="9" t="s">
        <v>37</v>
      </c>
      <c r="I5" s="9" t="s">
        <v>85</v>
      </c>
    </row>
    <row r="6" spans="2:9" x14ac:dyDescent="0.25">
      <c r="B6" s="102"/>
      <c r="C6" s="102"/>
      <c r="D6" s="640" t="s">
        <v>637</v>
      </c>
      <c r="E6" s="553"/>
      <c r="F6" s="553"/>
      <c r="G6" s="553"/>
      <c r="H6" s="553" t="s">
        <v>633</v>
      </c>
      <c r="I6" s="553" t="s">
        <v>634</v>
      </c>
    </row>
    <row r="7" spans="2:9" ht="63.75" customHeight="1" x14ac:dyDescent="0.25">
      <c r="B7" s="102"/>
      <c r="C7" s="102"/>
      <c r="D7" s="648"/>
      <c r="E7" s="640" t="s">
        <v>635</v>
      </c>
      <c r="F7" s="553"/>
      <c r="G7" s="104" t="s">
        <v>638</v>
      </c>
      <c r="H7" s="553"/>
      <c r="I7" s="553"/>
    </row>
    <row r="8" spans="2:9" x14ac:dyDescent="0.25">
      <c r="B8" s="102"/>
      <c r="C8" s="102"/>
      <c r="D8" s="648"/>
      <c r="E8" s="650"/>
      <c r="F8" s="553" t="s">
        <v>619</v>
      </c>
      <c r="G8" s="650"/>
      <c r="H8" s="553"/>
      <c r="I8" s="553"/>
    </row>
    <row r="9" spans="2:9" x14ac:dyDescent="0.25">
      <c r="B9" s="102"/>
      <c r="C9" s="102"/>
      <c r="D9" s="645"/>
      <c r="E9" s="651"/>
      <c r="F9" s="553"/>
      <c r="G9" s="651"/>
      <c r="H9" s="553"/>
      <c r="I9" s="553"/>
    </row>
    <row r="10" spans="2:9" x14ac:dyDescent="0.25">
      <c r="B10" s="349" t="s">
        <v>329</v>
      </c>
      <c r="C10" s="16" t="s">
        <v>639</v>
      </c>
      <c r="D10" s="309">
        <v>0.60235000000000005</v>
      </c>
      <c r="E10" s="309">
        <v>0</v>
      </c>
      <c r="F10" s="309">
        <v>0</v>
      </c>
      <c r="G10" s="309">
        <v>0.60235000000000005</v>
      </c>
      <c r="H10" s="309">
        <v>-5.5000000000000003E-4</v>
      </c>
      <c r="I10" s="309">
        <v>0</v>
      </c>
    </row>
    <row r="11" spans="2:9" x14ac:dyDescent="0.25">
      <c r="B11" s="359" t="s">
        <v>331</v>
      </c>
      <c r="C11" s="16" t="s">
        <v>640</v>
      </c>
      <c r="D11" s="309">
        <v>0</v>
      </c>
      <c r="E11" s="309">
        <v>0</v>
      </c>
      <c r="F11" s="309">
        <v>0</v>
      </c>
      <c r="G11" s="309">
        <v>0</v>
      </c>
      <c r="H11" s="309">
        <v>0</v>
      </c>
      <c r="I11" s="309">
        <v>0</v>
      </c>
    </row>
    <row r="12" spans="2:9" x14ac:dyDescent="0.25">
      <c r="B12" s="359" t="s">
        <v>572</v>
      </c>
      <c r="C12" s="16" t="s">
        <v>641</v>
      </c>
      <c r="D12" s="309">
        <v>26.415845000000001</v>
      </c>
      <c r="E12" s="309">
        <v>0</v>
      </c>
      <c r="F12" s="309">
        <v>0</v>
      </c>
      <c r="G12" s="309">
        <v>26.415845000000001</v>
      </c>
      <c r="H12" s="309">
        <v>-2.9694999999999999E-2</v>
      </c>
      <c r="I12" s="309">
        <v>0</v>
      </c>
    </row>
    <row r="13" spans="2:9" x14ac:dyDescent="0.25">
      <c r="B13" s="359" t="s">
        <v>574</v>
      </c>
      <c r="C13" s="16" t="s">
        <v>642</v>
      </c>
      <c r="D13" s="309">
        <v>12.829515000000001</v>
      </c>
      <c r="E13" s="309">
        <v>0</v>
      </c>
      <c r="F13" s="309">
        <v>0</v>
      </c>
      <c r="G13" s="309">
        <v>12.829515000000001</v>
      </c>
      <c r="H13" s="309">
        <v>-7.8899999999999999E-4</v>
      </c>
      <c r="I13" s="309">
        <v>0</v>
      </c>
    </row>
    <row r="14" spans="2:9" x14ac:dyDescent="0.25">
      <c r="B14" s="359" t="s">
        <v>576</v>
      </c>
      <c r="C14" s="16" t="s">
        <v>643</v>
      </c>
      <c r="D14" s="309">
        <v>0</v>
      </c>
      <c r="E14" s="309">
        <v>0</v>
      </c>
      <c r="F14" s="309">
        <v>0</v>
      </c>
      <c r="G14" s="309">
        <v>0</v>
      </c>
      <c r="H14" s="309">
        <v>0</v>
      </c>
      <c r="I14" s="309">
        <v>0</v>
      </c>
    </row>
    <row r="15" spans="2:9" x14ac:dyDescent="0.25">
      <c r="B15" s="359" t="s">
        <v>578</v>
      </c>
      <c r="C15" s="16" t="s">
        <v>644</v>
      </c>
      <c r="D15" s="309">
        <v>405.99898899999999</v>
      </c>
      <c r="E15" s="309">
        <v>0.48993900000000001</v>
      </c>
      <c r="F15" s="309">
        <v>0.48993900000000001</v>
      </c>
      <c r="G15" s="309">
        <v>405.99898899999999</v>
      </c>
      <c r="H15" s="309">
        <v>-1.0153099999999999</v>
      </c>
      <c r="I15" s="309">
        <v>0</v>
      </c>
    </row>
    <row r="16" spans="2:9" x14ac:dyDescent="0.25">
      <c r="B16" s="359" t="s">
        <v>580</v>
      </c>
      <c r="C16" s="16" t="s">
        <v>645</v>
      </c>
      <c r="D16" s="309">
        <v>67.935550000000006</v>
      </c>
      <c r="E16" s="309">
        <v>0.44685900000000001</v>
      </c>
      <c r="F16" s="309">
        <v>0.44685900000000001</v>
      </c>
      <c r="G16" s="309">
        <v>67.935550000000006</v>
      </c>
      <c r="H16" s="309">
        <v>-0.25143700000000002</v>
      </c>
      <c r="I16" s="309">
        <v>0</v>
      </c>
    </row>
    <row r="17" spans="2:9" x14ac:dyDescent="0.25">
      <c r="B17" s="359" t="s">
        <v>582</v>
      </c>
      <c r="C17" s="16" t="s">
        <v>646</v>
      </c>
      <c r="D17" s="309">
        <v>2.9412470000000002</v>
      </c>
      <c r="E17" s="309">
        <v>0.137409</v>
      </c>
      <c r="F17" s="309">
        <v>0.137409</v>
      </c>
      <c r="G17" s="309">
        <v>2.9412470000000002</v>
      </c>
      <c r="H17" s="309">
        <v>-0.118993</v>
      </c>
      <c r="I17" s="309">
        <v>0</v>
      </c>
    </row>
    <row r="18" spans="2:9" x14ac:dyDescent="0.25">
      <c r="B18" s="349" t="s">
        <v>584</v>
      </c>
      <c r="C18" s="16" t="s">
        <v>647</v>
      </c>
      <c r="D18" s="309">
        <v>16.469995000000001</v>
      </c>
      <c r="E18" s="309">
        <v>0</v>
      </c>
      <c r="F18" s="309">
        <v>0</v>
      </c>
      <c r="G18" s="309">
        <v>16.469995000000001</v>
      </c>
      <c r="H18" s="309">
        <v>-4.535E-3</v>
      </c>
      <c r="I18" s="309">
        <v>0</v>
      </c>
    </row>
    <row r="19" spans="2:9" x14ac:dyDescent="0.25">
      <c r="B19" s="359" t="s">
        <v>586</v>
      </c>
      <c r="C19" s="16" t="s">
        <v>648</v>
      </c>
      <c r="D19" s="309">
        <v>6.783E-3</v>
      </c>
      <c r="E19" s="309">
        <v>0</v>
      </c>
      <c r="F19" s="309">
        <v>0</v>
      </c>
      <c r="G19" s="309">
        <v>6.783E-3</v>
      </c>
      <c r="H19" s="309">
        <v>-9.9999999999999995E-7</v>
      </c>
      <c r="I19" s="309">
        <v>0</v>
      </c>
    </row>
    <row r="20" spans="2:9" x14ac:dyDescent="0.25">
      <c r="B20" s="359" t="s">
        <v>587</v>
      </c>
      <c r="C20" s="16" t="s">
        <v>649</v>
      </c>
      <c r="D20" s="309">
        <v>12.662625</v>
      </c>
      <c r="E20" s="634">
        <v>0</v>
      </c>
      <c r="F20" s="634"/>
      <c r="G20" s="309">
        <v>12.662625</v>
      </c>
      <c r="H20" s="309">
        <v>-2.0739999999999999E-3</v>
      </c>
      <c r="I20" s="309">
        <v>0</v>
      </c>
    </row>
    <row r="21" spans="2:9" x14ac:dyDescent="0.25">
      <c r="B21" s="359" t="s">
        <v>588</v>
      </c>
      <c r="C21" s="16" t="s">
        <v>650</v>
      </c>
      <c r="D21" s="309">
        <v>2223.7486960000001</v>
      </c>
      <c r="E21" s="309">
        <v>6.6417609999999998</v>
      </c>
      <c r="F21" s="309">
        <v>6.1597999999999997</v>
      </c>
      <c r="G21" s="309">
        <v>2223.7486960000001</v>
      </c>
      <c r="H21" s="309">
        <v>-2.2445379999999999</v>
      </c>
      <c r="I21" s="309">
        <v>0</v>
      </c>
    </row>
    <row r="22" spans="2:9" x14ac:dyDescent="0.25">
      <c r="B22" s="359" t="s">
        <v>589</v>
      </c>
      <c r="C22" s="16" t="s">
        <v>651</v>
      </c>
      <c r="D22" s="309">
        <v>31.532577</v>
      </c>
      <c r="E22" s="309">
        <v>0.457787</v>
      </c>
      <c r="F22" s="309">
        <v>0.457787</v>
      </c>
      <c r="G22" s="309">
        <v>31.532577</v>
      </c>
      <c r="H22" s="309">
        <v>-0.175621</v>
      </c>
      <c r="I22" s="309">
        <v>0</v>
      </c>
    </row>
    <row r="23" spans="2:9" x14ac:dyDescent="0.25">
      <c r="B23" s="359" t="s">
        <v>590</v>
      </c>
      <c r="C23" s="16" t="s">
        <v>652</v>
      </c>
      <c r="D23" s="309">
        <v>64.973291000000003</v>
      </c>
      <c r="E23" s="309">
        <v>0</v>
      </c>
      <c r="F23" s="309">
        <v>0</v>
      </c>
      <c r="G23" s="309">
        <v>64.973291000000003</v>
      </c>
      <c r="H23" s="309">
        <v>-0.15486</v>
      </c>
      <c r="I23" s="309">
        <v>0</v>
      </c>
    </row>
    <row r="24" spans="2:9" ht="30" x14ac:dyDescent="0.25">
      <c r="B24" s="349" t="s">
        <v>591</v>
      </c>
      <c r="C24" s="16" t="s">
        <v>653</v>
      </c>
      <c r="D24" s="309">
        <v>0</v>
      </c>
      <c r="E24" s="309">
        <v>0</v>
      </c>
      <c r="F24" s="309">
        <v>0</v>
      </c>
      <c r="G24" s="309">
        <v>0</v>
      </c>
      <c r="H24" s="309">
        <v>0</v>
      </c>
      <c r="I24" s="309">
        <v>0</v>
      </c>
    </row>
    <row r="25" spans="2:9" x14ac:dyDescent="0.25">
      <c r="B25" s="359" t="s">
        <v>593</v>
      </c>
      <c r="C25" s="16" t="s">
        <v>654</v>
      </c>
      <c r="D25" s="309">
        <v>1.140234</v>
      </c>
      <c r="E25" s="309">
        <v>0</v>
      </c>
      <c r="F25" s="309">
        <v>0</v>
      </c>
      <c r="G25" s="309">
        <v>1.140234</v>
      </c>
      <c r="H25" s="309">
        <v>-2.898E-3</v>
      </c>
      <c r="I25" s="309">
        <v>0</v>
      </c>
    </row>
    <row r="26" spans="2:9" x14ac:dyDescent="0.25">
      <c r="B26" s="359" t="s">
        <v>594</v>
      </c>
      <c r="C26" s="16" t="s">
        <v>655</v>
      </c>
      <c r="D26" s="309">
        <v>7.066821</v>
      </c>
      <c r="E26" s="309">
        <v>0</v>
      </c>
      <c r="F26" s="309">
        <v>0</v>
      </c>
      <c r="G26" s="309">
        <v>7.066821</v>
      </c>
      <c r="H26" s="309">
        <v>-4.0850000000000001E-3</v>
      </c>
      <c r="I26" s="309">
        <v>0</v>
      </c>
    </row>
    <row r="27" spans="2:9" x14ac:dyDescent="0.25">
      <c r="B27" s="359" t="s">
        <v>595</v>
      </c>
      <c r="C27" s="16" t="s">
        <v>656</v>
      </c>
      <c r="D27" s="309">
        <v>16.954008999999999</v>
      </c>
      <c r="E27" s="309">
        <v>0</v>
      </c>
      <c r="F27" s="309">
        <v>0</v>
      </c>
      <c r="G27" s="309">
        <v>16.954008999999999</v>
      </c>
      <c r="H27" s="309">
        <v>-7.0799999999999997E-4</v>
      </c>
      <c r="I27" s="309">
        <v>0</v>
      </c>
    </row>
    <row r="28" spans="2:9" x14ac:dyDescent="0.25">
      <c r="B28" s="359" t="s">
        <v>596</v>
      </c>
      <c r="C28" s="16" t="s">
        <v>657</v>
      </c>
      <c r="D28" s="309">
        <v>1.734534</v>
      </c>
      <c r="E28" s="309">
        <v>0.171069</v>
      </c>
      <c r="F28" s="309">
        <v>0.171069</v>
      </c>
      <c r="G28" s="309">
        <v>1.734534</v>
      </c>
      <c r="H28" s="309">
        <v>-0.132685</v>
      </c>
      <c r="I28" s="309">
        <v>0</v>
      </c>
    </row>
    <row r="29" spans="2:9" x14ac:dyDescent="0.25">
      <c r="B29" s="360" t="s">
        <v>597</v>
      </c>
      <c r="C29" s="353" t="s">
        <v>34</v>
      </c>
      <c r="D29" s="314">
        <v>2893.0130610000001</v>
      </c>
      <c r="E29" s="314">
        <v>8.3448239999999991</v>
      </c>
      <c r="F29" s="314">
        <v>7.8628629999999999</v>
      </c>
      <c r="G29" s="314">
        <v>2893.0130610000001</v>
      </c>
      <c r="H29" s="314">
        <v>-4.1387790000000004</v>
      </c>
      <c r="I29" s="314">
        <v>0</v>
      </c>
    </row>
  </sheetData>
  <mergeCells count="12">
    <mergeCell ref="H3:I3"/>
    <mergeCell ref="D7:D9"/>
    <mergeCell ref="B2:I2"/>
    <mergeCell ref="E20:F20"/>
    <mergeCell ref="E4:F4"/>
    <mergeCell ref="D6:G6"/>
    <mergeCell ref="H6:H9"/>
    <mergeCell ref="I6:I9"/>
    <mergeCell ref="E7:F7"/>
    <mergeCell ref="E8:E9"/>
    <mergeCell ref="F8:F9"/>
    <mergeCell ref="G8:G9"/>
  </mergeCells>
  <hyperlinks>
    <hyperlink ref="H3" location="Oversikt!A1" display="Tilbake til oversikt" xr:uid="{0128395C-BE83-4C7A-9895-227CC9AA82D1}"/>
    <hyperlink ref="H3:I3" location="Contents!A1" display="Back to contents page" xr:uid="{209944F5-0C4A-47B8-8332-5BF16B79F111}"/>
  </hyperlinks>
  <pageMargins left="0.7" right="0.7" top="0.75" bottom="0.75" header="0.3" footer="0.3"/>
  <pageSetup paperSize="9" scale="73" orientation="landscape"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A2AC1-6C1B-4543-AF4E-718E12B9F637}">
  <sheetPr>
    <pageSetUpPr fitToPage="1"/>
  </sheetPr>
  <dimension ref="B2:F16"/>
  <sheetViews>
    <sheetView showGridLines="0" zoomScale="80" zoomScaleNormal="80" workbookViewId="0">
      <selection activeCell="E4" sqref="E4"/>
    </sheetView>
  </sheetViews>
  <sheetFormatPr baseColWidth="10" defaultRowHeight="15" x14ac:dyDescent="0.25"/>
  <cols>
    <col min="1" max="1" width="3.85546875" customWidth="1"/>
    <col min="3" max="3" width="20.7109375" customWidth="1"/>
    <col min="4" max="4" width="26.42578125" customWidth="1"/>
    <col min="5" max="6" width="29.140625" customWidth="1"/>
  </cols>
  <sheetData>
    <row r="2" spans="2:6" ht="18.75" x14ac:dyDescent="0.3">
      <c r="B2" s="537" t="s">
        <v>1299</v>
      </c>
      <c r="C2" s="537"/>
      <c r="D2" s="537"/>
      <c r="E2" s="537"/>
      <c r="F2" s="537"/>
    </row>
    <row r="3" spans="2:6" x14ac:dyDescent="0.25">
      <c r="B3" s="100"/>
      <c r="F3" s="276" t="s">
        <v>1150</v>
      </c>
    </row>
    <row r="4" spans="2:6" x14ac:dyDescent="0.25">
      <c r="B4" s="649"/>
      <c r="C4" s="649"/>
      <c r="D4" s="95"/>
      <c r="E4" s="379">
        <f>Contents!G7</f>
        <v>44926</v>
      </c>
      <c r="F4" s="95"/>
    </row>
    <row r="5" spans="2:6" x14ac:dyDescent="0.25">
      <c r="B5" s="649"/>
      <c r="C5" s="649"/>
      <c r="E5" s="15" t="s">
        <v>2</v>
      </c>
      <c r="F5" s="15" t="s">
        <v>3</v>
      </c>
    </row>
    <row r="6" spans="2:6" ht="15" customHeight="1" x14ac:dyDescent="0.25">
      <c r="B6" s="649"/>
      <c r="C6" s="649"/>
      <c r="E6" s="553" t="s">
        <v>658</v>
      </c>
      <c r="F6" s="553"/>
    </row>
    <row r="7" spans="2:6" x14ac:dyDescent="0.25">
      <c r="B7" s="649"/>
      <c r="C7" s="649"/>
      <c r="D7" s="102"/>
      <c r="E7" s="553"/>
      <c r="F7" s="553"/>
    </row>
    <row r="8" spans="2:6" x14ac:dyDescent="0.25">
      <c r="B8" s="649"/>
      <c r="C8" s="649"/>
      <c r="D8" s="102"/>
      <c r="E8" s="9" t="s">
        <v>659</v>
      </c>
      <c r="F8" s="9" t="s">
        <v>660</v>
      </c>
    </row>
    <row r="9" spans="2:6" x14ac:dyDescent="0.25">
      <c r="B9" s="364" t="s">
        <v>329</v>
      </c>
      <c r="C9" s="654" t="s">
        <v>661</v>
      </c>
      <c r="D9" s="654"/>
      <c r="E9" s="16">
        <v>0</v>
      </c>
      <c r="F9" s="16">
        <v>0</v>
      </c>
    </row>
    <row r="10" spans="2:6" x14ac:dyDescent="0.25">
      <c r="B10" s="364" t="s">
        <v>331</v>
      </c>
      <c r="C10" s="654" t="s">
        <v>662</v>
      </c>
      <c r="D10" s="654"/>
      <c r="E10" s="16">
        <v>0</v>
      </c>
      <c r="F10" s="16">
        <v>0</v>
      </c>
    </row>
    <row r="11" spans="2:6" x14ac:dyDescent="0.25">
      <c r="B11" s="365" t="s">
        <v>572</v>
      </c>
      <c r="C11" s="652" t="s">
        <v>663</v>
      </c>
      <c r="D11" s="652"/>
      <c r="E11" s="16">
        <v>0</v>
      </c>
      <c r="F11" s="16">
        <v>0</v>
      </c>
    </row>
    <row r="12" spans="2:6" x14ac:dyDescent="0.25">
      <c r="B12" s="365" t="s">
        <v>574</v>
      </c>
      <c r="C12" s="652" t="s">
        <v>664</v>
      </c>
      <c r="D12" s="652"/>
      <c r="E12" s="16">
        <v>0</v>
      </c>
      <c r="F12" s="16">
        <v>0</v>
      </c>
    </row>
    <row r="13" spans="2:6" x14ac:dyDescent="0.25">
      <c r="B13" s="365" t="s">
        <v>576</v>
      </c>
      <c r="C13" s="652" t="s">
        <v>665</v>
      </c>
      <c r="D13" s="652"/>
      <c r="E13" s="16">
        <v>0</v>
      </c>
      <c r="F13" s="16">
        <v>0</v>
      </c>
    </row>
    <row r="14" spans="2:6" x14ac:dyDescent="0.25">
      <c r="B14" s="365" t="s">
        <v>578</v>
      </c>
      <c r="C14" s="652" t="s">
        <v>666</v>
      </c>
      <c r="D14" s="652"/>
      <c r="E14" s="16">
        <v>0</v>
      </c>
      <c r="F14" s="16">
        <v>0</v>
      </c>
    </row>
    <row r="15" spans="2:6" x14ac:dyDescent="0.25">
      <c r="B15" s="365" t="s">
        <v>580</v>
      </c>
      <c r="C15" s="652" t="s">
        <v>667</v>
      </c>
      <c r="D15" s="652"/>
      <c r="E15" s="16">
        <v>0</v>
      </c>
      <c r="F15" s="16">
        <v>0</v>
      </c>
    </row>
    <row r="16" spans="2:6" x14ac:dyDescent="0.25">
      <c r="B16" s="366" t="s">
        <v>582</v>
      </c>
      <c r="C16" s="653" t="s">
        <v>34</v>
      </c>
      <c r="D16" s="653"/>
      <c r="E16" s="112">
        <v>0</v>
      </c>
      <c r="F16" s="112">
        <v>0</v>
      </c>
    </row>
  </sheetData>
  <mergeCells count="15">
    <mergeCell ref="B2:F2"/>
    <mergeCell ref="C15:D15"/>
    <mergeCell ref="C16:D16"/>
    <mergeCell ref="C9:D9"/>
    <mergeCell ref="C10:D10"/>
    <mergeCell ref="C11:D11"/>
    <mergeCell ref="C12:D12"/>
    <mergeCell ref="C13:D13"/>
    <mergeCell ref="C14:D14"/>
    <mergeCell ref="B8:C8"/>
    <mergeCell ref="B4:C4"/>
    <mergeCell ref="B5:C5"/>
    <mergeCell ref="B6:C6"/>
    <mergeCell ref="E6:F7"/>
    <mergeCell ref="B7:C7"/>
  </mergeCells>
  <hyperlinks>
    <hyperlink ref="F3" location="Contents!A1" display="Back to contents page" xr:uid="{783A8B2D-96AB-46C4-BABE-F5C56FD62B30}"/>
  </hyperlinks>
  <pageMargins left="0.7" right="0.7" top="0.75" bottom="0.75" header="0.3" footer="0.3"/>
  <pageSetup paperSize="9" orientation="landscape"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10E49-A36F-4310-A8CC-A427B79AA535}">
  <sheetPr>
    <pageSetUpPr fitToPage="1"/>
  </sheetPr>
  <dimension ref="B2:H13"/>
  <sheetViews>
    <sheetView showGridLines="0" zoomScale="80" zoomScaleNormal="80" workbookViewId="0">
      <selection activeCell="D4" sqref="D4"/>
    </sheetView>
  </sheetViews>
  <sheetFormatPr baseColWidth="10" defaultRowHeight="15" x14ac:dyDescent="0.25"/>
  <cols>
    <col min="1" max="1" width="4" customWidth="1"/>
    <col min="2" max="2" width="8.7109375" customWidth="1"/>
    <col min="3" max="3" width="38.85546875" style="6" customWidth="1"/>
    <col min="4" max="8" width="16.85546875" customWidth="1"/>
  </cols>
  <sheetData>
    <row r="2" spans="2:8" ht="18.75" x14ac:dyDescent="0.3">
      <c r="B2" s="537" t="s">
        <v>1300</v>
      </c>
      <c r="C2" s="537"/>
      <c r="D2" s="537"/>
      <c r="E2" s="537"/>
      <c r="F2" s="537"/>
      <c r="G2" s="537"/>
      <c r="H2" s="537"/>
    </row>
    <row r="3" spans="2:8" x14ac:dyDescent="0.25">
      <c r="G3" s="538" t="s">
        <v>1150</v>
      </c>
      <c r="H3" s="538"/>
    </row>
    <row r="4" spans="2:8" x14ac:dyDescent="0.25">
      <c r="D4" s="499">
        <f>Contents!G7</f>
        <v>44926</v>
      </c>
    </row>
    <row r="5" spans="2:8" x14ac:dyDescent="0.25">
      <c r="C5" s="257"/>
      <c r="D5" s="655" t="s">
        <v>670</v>
      </c>
      <c r="E5" s="657" t="s">
        <v>671</v>
      </c>
      <c r="F5" s="105"/>
      <c r="G5" s="105"/>
      <c r="H5" s="106"/>
    </row>
    <row r="6" spans="2:8" x14ac:dyDescent="0.25">
      <c r="C6" s="257"/>
      <c r="D6" s="660"/>
      <c r="E6" s="659"/>
      <c r="F6" s="655" t="s">
        <v>675</v>
      </c>
      <c r="G6" s="657" t="s">
        <v>676</v>
      </c>
      <c r="H6" s="107"/>
    </row>
    <row r="7" spans="2:8" ht="45" x14ac:dyDescent="0.25">
      <c r="C7" s="257"/>
      <c r="D7" s="656"/>
      <c r="E7" s="658"/>
      <c r="F7" s="656"/>
      <c r="G7" s="658"/>
      <c r="H7" s="108" t="s">
        <v>677</v>
      </c>
    </row>
    <row r="8" spans="2:8" x14ac:dyDescent="0.25">
      <c r="C8" s="257"/>
      <c r="D8" s="2" t="s">
        <v>2</v>
      </c>
      <c r="E8" s="109" t="s">
        <v>3</v>
      </c>
      <c r="F8" s="2" t="s">
        <v>4</v>
      </c>
      <c r="G8" s="109" t="s">
        <v>36</v>
      </c>
      <c r="H8" s="2" t="s">
        <v>37</v>
      </c>
    </row>
    <row r="9" spans="2:8" x14ac:dyDescent="0.25">
      <c r="B9" s="2">
        <v>1</v>
      </c>
      <c r="C9" s="36" t="s">
        <v>570</v>
      </c>
      <c r="D9" s="228">
        <v>90.014053000000004</v>
      </c>
      <c r="E9" s="228">
        <v>36710.200023999998</v>
      </c>
      <c r="F9" s="228">
        <v>36710.200023999998</v>
      </c>
      <c r="G9" s="228" t="s">
        <v>1155</v>
      </c>
      <c r="H9" s="316" t="s">
        <v>1155</v>
      </c>
    </row>
    <row r="10" spans="2:8" x14ac:dyDescent="0.25">
      <c r="B10" s="2">
        <v>2</v>
      </c>
      <c r="C10" s="36" t="s">
        <v>672</v>
      </c>
      <c r="D10" s="228">
        <v>32.099261399999854</v>
      </c>
      <c r="E10" s="228">
        <v>5603.1751216000002</v>
      </c>
      <c r="F10" s="228">
        <v>4241.1477452999998</v>
      </c>
      <c r="G10" s="228">
        <v>1362.0273763</v>
      </c>
      <c r="H10" s="317" t="s">
        <v>1155</v>
      </c>
    </row>
    <row r="11" spans="2:8" x14ac:dyDescent="0.25">
      <c r="B11" s="2">
        <v>3</v>
      </c>
      <c r="C11" s="36" t="s">
        <v>34</v>
      </c>
      <c r="D11" s="228">
        <v>122.11331439999985</v>
      </c>
      <c r="E11" s="228">
        <v>42313.375145599995</v>
      </c>
      <c r="F11" s="228">
        <v>40951.347769300002</v>
      </c>
      <c r="G11" s="311">
        <v>1362.0273763</v>
      </c>
      <c r="H11" s="316" t="s">
        <v>1155</v>
      </c>
    </row>
    <row r="12" spans="2:8" x14ac:dyDescent="0.25">
      <c r="B12" s="2">
        <v>4</v>
      </c>
      <c r="C12" s="110" t="s">
        <v>673</v>
      </c>
      <c r="D12" s="318">
        <v>0.56966368999998274</v>
      </c>
      <c r="E12" s="228">
        <v>127.99712580000001</v>
      </c>
      <c r="F12" s="228">
        <v>127.99712580000001</v>
      </c>
      <c r="G12" s="319" t="s">
        <v>1155</v>
      </c>
      <c r="H12" s="316" t="s">
        <v>1155</v>
      </c>
    </row>
    <row r="13" spans="2:8" x14ac:dyDescent="0.25">
      <c r="B13" s="3" t="s">
        <v>453</v>
      </c>
      <c r="C13" s="111" t="s">
        <v>674</v>
      </c>
      <c r="D13" s="318" t="s">
        <v>1155</v>
      </c>
      <c r="E13" s="228" t="s">
        <v>1155</v>
      </c>
      <c r="F13" s="317" t="s">
        <v>1155</v>
      </c>
      <c r="G13" s="317" t="s">
        <v>1155</v>
      </c>
      <c r="H13" s="317" t="s">
        <v>1155</v>
      </c>
    </row>
  </sheetData>
  <mergeCells count="6">
    <mergeCell ref="B2:H2"/>
    <mergeCell ref="F6:F7"/>
    <mergeCell ref="G6:G7"/>
    <mergeCell ref="E5:E7"/>
    <mergeCell ref="D5:D7"/>
    <mergeCell ref="G3:H3"/>
  </mergeCells>
  <hyperlinks>
    <hyperlink ref="G3" location="Oversikt!A1" display="Tilbake til oversikt" xr:uid="{5AA650D6-8DE7-472B-8092-F2676C39A8A5}"/>
    <hyperlink ref="G3:H3" location="Contents!A1" display="Back to contents page" xr:uid="{64DEBAB6-B77A-43E9-99F7-863AB9141371}"/>
  </hyperlinks>
  <pageMargins left="0.7" right="0.7" top="0.75" bottom="0.75" header="0.3" footer="0.3"/>
  <pageSetup paperSize="9" scale="96" orientation="landscape"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C6AA1-7232-4707-ABC5-0DE3C3852BC7}">
  <sheetPr>
    <pageSetUpPr fitToPage="1"/>
  </sheetPr>
  <dimension ref="B2:I24"/>
  <sheetViews>
    <sheetView showGridLines="0" zoomScale="80" zoomScaleNormal="80" workbookViewId="0"/>
  </sheetViews>
  <sheetFormatPr baseColWidth="10" defaultRowHeight="15" x14ac:dyDescent="0.25"/>
  <cols>
    <col min="1" max="1" width="3.85546875" customWidth="1"/>
    <col min="3" max="3" width="65.85546875" style="6" customWidth="1"/>
    <col min="4" max="9" width="14.42578125" customWidth="1"/>
  </cols>
  <sheetData>
    <row r="2" spans="2:9" ht="18.75" x14ac:dyDescent="0.3">
      <c r="B2" s="537" t="s">
        <v>1301</v>
      </c>
      <c r="C2" s="537"/>
      <c r="D2" s="537"/>
      <c r="E2" s="537"/>
      <c r="F2" s="537"/>
      <c r="G2" s="537"/>
      <c r="H2" s="537"/>
      <c r="I2" s="537"/>
    </row>
    <row r="3" spans="2:9" x14ac:dyDescent="0.25">
      <c r="H3" s="538" t="s">
        <v>1150</v>
      </c>
      <c r="I3" s="538"/>
    </row>
    <row r="4" spans="2:9" x14ac:dyDescent="0.25">
      <c r="D4" s="499">
        <f>Contents!G7</f>
        <v>44926</v>
      </c>
    </row>
    <row r="5" spans="2:9" ht="31.5" customHeight="1" x14ac:dyDescent="0.25">
      <c r="B5" s="115"/>
      <c r="C5" s="661" t="s">
        <v>678</v>
      </c>
      <c r="D5" s="662" t="s">
        <v>679</v>
      </c>
      <c r="E5" s="661"/>
      <c r="F5" s="663" t="s">
        <v>680</v>
      </c>
      <c r="G5" s="662"/>
      <c r="H5" s="664" t="s">
        <v>681</v>
      </c>
      <c r="I5" s="665"/>
    </row>
    <row r="6" spans="2:9" ht="45" x14ac:dyDescent="0.25">
      <c r="B6" s="114"/>
      <c r="C6" s="661"/>
      <c r="D6" s="119" t="s">
        <v>636</v>
      </c>
      <c r="E6" s="118" t="s">
        <v>592</v>
      </c>
      <c r="F6" s="119" t="s">
        <v>636</v>
      </c>
      <c r="G6" s="118" t="s">
        <v>592</v>
      </c>
      <c r="H6" s="117" t="s">
        <v>682</v>
      </c>
      <c r="I6" s="117" t="s">
        <v>683</v>
      </c>
    </row>
    <row r="7" spans="2:9" x14ac:dyDescent="0.25">
      <c r="B7" s="114"/>
      <c r="C7" s="661"/>
      <c r="D7" s="116" t="s">
        <v>2</v>
      </c>
      <c r="E7" s="15" t="s">
        <v>3</v>
      </c>
      <c r="F7" s="15" t="s">
        <v>4</v>
      </c>
      <c r="G7" s="15" t="s">
        <v>36</v>
      </c>
      <c r="H7" s="15" t="s">
        <v>37</v>
      </c>
      <c r="I7" s="15" t="s">
        <v>85</v>
      </c>
    </row>
    <row r="8" spans="2:9" x14ac:dyDescent="0.25">
      <c r="B8" s="9">
        <v>1</v>
      </c>
      <c r="C8" s="16" t="s">
        <v>684</v>
      </c>
      <c r="D8" s="322">
        <v>518.23008598000001</v>
      </c>
      <c r="E8" s="323" t="s">
        <v>1155</v>
      </c>
      <c r="F8" s="323">
        <v>518.23008598000001</v>
      </c>
      <c r="G8" s="323" t="s">
        <v>1155</v>
      </c>
      <c r="H8" s="323" t="s">
        <v>1155</v>
      </c>
      <c r="I8" s="323" t="s">
        <v>1155</v>
      </c>
    </row>
    <row r="9" spans="2:9" x14ac:dyDescent="0.25">
      <c r="B9" s="9">
        <v>2</v>
      </c>
      <c r="C9" s="122" t="s">
        <v>685</v>
      </c>
      <c r="D9" s="322">
        <v>318.10776377999997</v>
      </c>
      <c r="E9" s="323">
        <v>0.16644810999999998</v>
      </c>
      <c r="F9" s="323">
        <v>318.10776377999997</v>
      </c>
      <c r="G9" s="323">
        <v>8.3224060000000002E-2</v>
      </c>
      <c r="H9" s="323">
        <v>2.3342830000000002E-2</v>
      </c>
      <c r="I9" s="323">
        <v>7.3361065812894025E-5</v>
      </c>
    </row>
    <row r="10" spans="2:9" x14ac:dyDescent="0.25">
      <c r="B10" s="9">
        <v>3</v>
      </c>
      <c r="C10" s="122" t="s">
        <v>686</v>
      </c>
      <c r="D10" s="322">
        <v>413.07005751999998</v>
      </c>
      <c r="E10" s="323" t="s">
        <v>1155</v>
      </c>
      <c r="F10" s="323">
        <v>413.07005751999998</v>
      </c>
      <c r="G10" s="323" t="s">
        <v>1155</v>
      </c>
      <c r="H10" s="323">
        <v>6.0125165999999997</v>
      </c>
      <c r="I10" s="323">
        <v>1.4555682481800043E-2</v>
      </c>
    </row>
    <row r="11" spans="2:9" x14ac:dyDescent="0.25">
      <c r="B11" s="9">
        <v>4</v>
      </c>
      <c r="C11" s="122" t="s">
        <v>687</v>
      </c>
      <c r="D11" s="322">
        <v>612.60059296999998</v>
      </c>
      <c r="E11" s="323" t="s">
        <v>1155</v>
      </c>
      <c r="F11" s="323">
        <v>612.60059296999998</v>
      </c>
      <c r="G11" s="323" t="s">
        <v>1155</v>
      </c>
      <c r="H11" s="323" t="s">
        <v>1155</v>
      </c>
      <c r="I11" s="323" t="s">
        <v>1155</v>
      </c>
    </row>
    <row r="12" spans="2:9" x14ac:dyDescent="0.25">
      <c r="B12" s="9">
        <v>5</v>
      </c>
      <c r="C12" s="122" t="s">
        <v>688</v>
      </c>
      <c r="D12" s="322" t="s">
        <v>1155</v>
      </c>
      <c r="E12" s="323" t="s">
        <v>1155</v>
      </c>
      <c r="F12" s="323" t="s">
        <v>1155</v>
      </c>
      <c r="G12" s="323" t="s">
        <v>1155</v>
      </c>
      <c r="H12" s="323" t="s">
        <v>1155</v>
      </c>
      <c r="I12" s="323" t="s">
        <v>1155</v>
      </c>
    </row>
    <row r="13" spans="2:9" x14ac:dyDescent="0.25">
      <c r="B13" s="9">
        <v>6</v>
      </c>
      <c r="C13" s="122" t="s">
        <v>458</v>
      </c>
      <c r="D13" s="322">
        <v>153.05841547999998</v>
      </c>
      <c r="E13" s="323">
        <v>2.3300540000000001</v>
      </c>
      <c r="F13" s="323">
        <v>153.05841547999998</v>
      </c>
      <c r="G13" s="323">
        <v>1.165027</v>
      </c>
      <c r="H13" s="323">
        <v>62.903648420000003</v>
      </c>
      <c r="I13" s="323">
        <v>0.40787345560748633</v>
      </c>
    </row>
    <row r="14" spans="2:9" x14ac:dyDescent="0.25">
      <c r="B14" s="9">
        <v>7</v>
      </c>
      <c r="C14" s="122" t="s">
        <v>464</v>
      </c>
      <c r="D14" s="322">
        <v>81.018122030000001</v>
      </c>
      <c r="E14" s="323">
        <v>3.6603680299999999</v>
      </c>
      <c r="F14" s="323">
        <v>81.018122030000001</v>
      </c>
      <c r="G14" s="323">
        <v>2.2811592799999998</v>
      </c>
      <c r="H14" s="323">
        <v>66.385039239999998</v>
      </c>
      <c r="I14" s="323">
        <v>0.79694612241547069</v>
      </c>
    </row>
    <row r="15" spans="2:9" x14ac:dyDescent="0.25">
      <c r="B15" s="9">
        <v>8</v>
      </c>
      <c r="C15" s="122" t="s">
        <v>689</v>
      </c>
      <c r="D15" s="322">
        <v>3968.1445382800002</v>
      </c>
      <c r="E15" s="323">
        <v>319.09689701999997</v>
      </c>
      <c r="F15" s="323">
        <v>3968.1445382800002</v>
      </c>
      <c r="G15" s="323">
        <v>110.64928424999999</v>
      </c>
      <c r="H15" s="323">
        <v>2925.9281521600005</v>
      </c>
      <c r="I15" s="323">
        <v>0.71735132479559882</v>
      </c>
    </row>
    <row r="16" spans="2:9" x14ac:dyDescent="0.25">
      <c r="B16" s="9">
        <v>9</v>
      </c>
      <c r="C16" s="122" t="s">
        <v>690</v>
      </c>
      <c r="D16" s="322">
        <v>32496.945523490002</v>
      </c>
      <c r="E16" s="323">
        <v>3962.5741086999997</v>
      </c>
      <c r="F16" s="323">
        <v>32496.945523490002</v>
      </c>
      <c r="G16" s="323">
        <v>1286.77287101</v>
      </c>
      <c r="H16" s="323">
        <v>12832.253202290001</v>
      </c>
      <c r="I16" s="323">
        <v>0.37983542996791897</v>
      </c>
    </row>
    <row r="17" spans="2:9" x14ac:dyDescent="0.25">
      <c r="B17" s="9">
        <v>10</v>
      </c>
      <c r="C17" s="122" t="s">
        <v>466</v>
      </c>
      <c r="D17" s="322">
        <v>128.56678948999999</v>
      </c>
      <c r="E17" s="323">
        <v>0.26092764000000002</v>
      </c>
      <c r="F17" s="323">
        <v>128.56678948999999</v>
      </c>
      <c r="G17" s="323">
        <v>0.13046382000000001</v>
      </c>
      <c r="H17" s="323">
        <v>151.66546535000001</v>
      </c>
      <c r="I17" s="323">
        <v>1.1784669948213677</v>
      </c>
    </row>
    <row r="18" spans="2:9" x14ac:dyDescent="0.25">
      <c r="B18" s="9">
        <v>11</v>
      </c>
      <c r="C18" s="122" t="s">
        <v>691</v>
      </c>
      <c r="D18" s="322">
        <v>108.13659163</v>
      </c>
      <c r="E18" s="323">
        <v>5.6297128600000006</v>
      </c>
      <c r="F18" s="323">
        <v>108.13659163</v>
      </c>
      <c r="G18" s="323">
        <v>1.1259425700000001</v>
      </c>
      <c r="H18" s="323">
        <v>163.89380131000001</v>
      </c>
      <c r="I18" s="323">
        <v>1.5000000000915228</v>
      </c>
    </row>
    <row r="19" spans="2:9" x14ac:dyDescent="0.25">
      <c r="B19" s="9">
        <v>12</v>
      </c>
      <c r="C19" s="122" t="s">
        <v>452</v>
      </c>
      <c r="D19" s="322">
        <v>4241.1477452999998</v>
      </c>
      <c r="E19" s="323" t="s">
        <v>1155</v>
      </c>
      <c r="F19" s="323">
        <v>4241.1477452999998</v>
      </c>
      <c r="G19" s="323" t="s">
        <v>1155</v>
      </c>
      <c r="H19" s="323">
        <v>424.11477452999998</v>
      </c>
      <c r="I19" s="323">
        <v>9.9999999999999992E-2</v>
      </c>
    </row>
    <row r="20" spans="2:9" x14ac:dyDescent="0.25">
      <c r="B20" s="9">
        <v>13</v>
      </c>
      <c r="C20" s="122" t="s">
        <v>692</v>
      </c>
      <c r="D20" s="322" t="s">
        <v>1155</v>
      </c>
      <c r="E20" s="323" t="s">
        <v>1155</v>
      </c>
      <c r="F20" s="323" t="s">
        <v>1155</v>
      </c>
      <c r="G20" s="323" t="s">
        <v>1155</v>
      </c>
      <c r="H20" s="323" t="s">
        <v>1155</v>
      </c>
      <c r="I20" s="323" t="s">
        <v>1155</v>
      </c>
    </row>
    <row r="21" spans="2:9" x14ac:dyDescent="0.25">
      <c r="B21" s="9">
        <v>14</v>
      </c>
      <c r="C21" s="122" t="s">
        <v>693</v>
      </c>
      <c r="D21" s="322" t="s">
        <v>1155</v>
      </c>
      <c r="E21" s="323" t="s">
        <v>1155</v>
      </c>
      <c r="F21" s="323" t="s">
        <v>1155</v>
      </c>
      <c r="G21" s="323" t="s">
        <v>1155</v>
      </c>
      <c r="H21" s="323" t="s">
        <v>1155</v>
      </c>
      <c r="I21" s="323" t="s">
        <v>1155</v>
      </c>
    </row>
    <row r="22" spans="2:9" x14ac:dyDescent="0.25">
      <c r="B22" s="9">
        <v>15</v>
      </c>
      <c r="C22" s="122" t="s">
        <v>162</v>
      </c>
      <c r="D22" s="322">
        <v>465.29810443000002</v>
      </c>
      <c r="E22" s="323" t="s">
        <v>1155</v>
      </c>
      <c r="F22" s="323">
        <v>465.29810443000002</v>
      </c>
      <c r="G22" s="323" t="s">
        <v>1155</v>
      </c>
      <c r="H22" s="323">
        <v>808.53429928000003</v>
      </c>
      <c r="I22" s="323">
        <v>1.7376694458501427</v>
      </c>
    </row>
    <row r="23" spans="2:9" x14ac:dyDescent="0.25">
      <c r="B23" s="9">
        <v>16</v>
      </c>
      <c r="C23" s="122" t="s">
        <v>694</v>
      </c>
      <c r="D23" s="322">
        <v>210.26392537000001</v>
      </c>
      <c r="E23" s="323">
        <v>11.76397843</v>
      </c>
      <c r="F23" s="323">
        <v>210.26392537000001</v>
      </c>
      <c r="G23" s="323">
        <v>5.52198922</v>
      </c>
      <c r="H23" s="323">
        <v>192.59238237</v>
      </c>
      <c r="I23" s="323">
        <v>0.89251600474447812</v>
      </c>
    </row>
    <row r="24" spans="2:9" x14ac:dyDescent="0.25">
      <c r="B24" s="118">
        <v>17</v>
      </c>
      <c r="C24" s="112" t="s">
        <v>695</v>
      </c>
      <c r="D24" s="503">
        <v>43714.588255750001</v>
      </c>
      <c r="E24" s="504">
        <v>4305.4824947899997</v>
      </c>
      <c r="F24" s="504">
        <v>43714.588255750001</v>
      </c>
      <c r="G24" s="504">
        <v>1407.7299612099998</v>
      </c>
      <c r="H24" s="504">
        <v>17634.306624380002</v>
      </c>
      <c r="I24" s="504">
        <v>0.39081118438085577</v>
      </c>
    </row>
  </sheetData>
  <mergeCells count="6">
    <mergeCell ref="B2:I2"/>
    <mergeCell ref="C5:C7"/>
    <mergeCell ref="D5:E5"/>
    <mergeCell ref="F5:G5"/>
    <mergeCell ref="H5:I5"/>
    <mergeCell ref="H3:I3"/>
  </mergeCells>
  <hyperlinks>
    <hyperlink ref="H3" location="Oversikt!A1" display="Tilbake til oversikt" xr:uid="{98B41880-2F5E-4DA1-9D4C-C735060268C1}"/>
    <hyperlink ref="H3:I3" location="Contents!A1" display="Back to contents page" xr:uid="{FF3D30EE-3A80-42E7-ABA1-05D3DD96DA03}"/>
  </hyperlinks>
  <pageMargins left="0.7" right="0.7" top="0.75" bottom="0.75" header="0.3" footer="0.3"/>
  <pageSetup paperSize="9" scale="78" orientation="landscape"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09327-A33C-44B5-A1F7-34378D6BCCA6}">
  <sheetPr>
    <pageSetUpPr fitToPage="1"/>
  </sheetPr>
  <dimension ref="B2:T24"/>
  <sheetViews>
    <sheetView showGridLines="0" zoomScale="80" zoomScaleNormal="80" workbookViewId="0">
      <selection activeCell="I30" sqref="I30"/>
    </sheetView>
  </sheetViews>
  <sheetFormatPr baseColWidth="10" defaultRowHeight="15" x14ac:dyDescent="0.25"/>
  <cols>
    <col min="1" max="1" width="4" customWidth="1"/>
    <col min="3" max="3" width="43.140625" customWidth="1"/>
    <col min="4" max="20" width="9.85546875" customWidth="1"/>
  </cols>
  <sheetData>
    <row r="2" spans="2:20" ht="18.75" x14ac:dyDescent="0.3">
      <c r="B2" s="537" t="s">
        <v>1304</v>
      </c>
      <c r="C2" s="537"/>
      <c r="D2" s="537"/>
      <c r="E2" s="537"/>
      <c r="F2" s="537"/>
      <c r="G2" s="537"/>
      <c r="H2" s="537"/>
      <c r="I2" s="537"/>
      <c r="J2" s="537"/>
      <c r="K2" s="537"/>
      <c r="L2" s="537"/>
      <c r="M2" s="537"/>
      <c r="N2" s="537"/>
      <c r="O2" s="537"/>
      <c r="P2" s="537"/>
      <c r="Q2" s="537"/>
      <c r="R2" s="537"/>
      <c r="S2" s="537"/>
      <c r="T2" s="537"/>
    </row>
    <row r="3" spans="2:20" x14ac:dyDescent="0.25">
      <c r="Q3" s="538" t="s">
        <v>1150</v>
      </c>
      <c r="R3" s="538"/>
      <c r="S3" s="538"/>
      <c r="T3" s="538"/>
    </row>
    <row r="4" spans="2:20" x14ac:dyDescent="0.25">
      <c r="D4" s="668">
        <f>Contents!G7</f>
        <v>44926</v>
      </c>
      <c r="E4" s="668"/>
    </row>
    <row r="5" spans="2:20" x14ac:dyDescent="0.25">
      <c r="B5" s="115"/>
      <c r="C5" s="661" t="s">
        <v>678</v>
      </c>
      <c r="D5" s="663" t="s">
        <v>696</v>
      </c>
      <c r="E5" s="667"/>
      <c r="F5" s="667"/>
      <c r="G5" s="667"/>
      <c r="H5" s="667"/>
      <c r="I5" s="667"/>
      <c r="J5" s="667"/>
      <c r="K5" s="667"/>
      <c r="L5" s="667"/>
      <c r="M5" s="667"/>
      <c r="N5" s="667"/>
      <c r="O5" s="667"/>
      <c r="P5" s="667"/>
      <c r="Q5" s="667"/>
      <c r="R5" s="662"/>
      <c r="S5" s="666" t="s">
        <v>34</v>
      </c>
      <c r="T5" s="666" t="s">
        <v>697</v>
      </c>
    </row>
    <row r="6" spans="2:20" x14ac:dyDescent="0.25">
      <c r="B6" s="114"/>
      <c r="C6" s="661"/>
      <c r="D6" s="120">
        <v>0</v>
      </c>
      <c r="E6" s="121">
        <v>0.02</v>
      </c>
      <c r="F6" s="120">
        <v>0.04</v>
      </c>
      <c r="G6" s="121">
        <v>0.1</v>
      </c>
      <c r="H6" s="121">
        <v>0.2</v>
      </c>
      <c r="I6" s="121">
        <v>0.35</v>
      </c>
      <c r="J6" s="121">
        <v>0.5</v>
      </c>
      <c r="K6" s="121">
        <v>0.7</v>
      </c>
      <c r="L6" s="121">
        <v>0.75</v>
      </c>
      <c r="M6" s="123">
        <v>1</v>
      </c>
      <c r="N6" s="123">
        <v>1.5</v>
      </c>
      <c r="O6" s="123">
        <v>2.5</v>
      </c>
      <c r="P6" s="123">
        <v>3.7</v>
      </c>
      <c r="Q6" s="123">
        <v>12.5</v>
      </c>
      <c r="R6" s="123" t="s">
        <v>698</v>
      </c>
      <c r="S6" s="666"/>
      <c r="T6" s="666"/>
    </row>
    <row r="7" spans="2:20" x14ac:dyDescent="0.25">
      <c r="B7" s="114"/>
      <c r="C7" s="661"/>
      <c r="D7" s="116" t="s">
        <v>2</v>
      </c>
      <c r="E7" s="116" t="s">
        <v>3</v>
      </c>
      <c r="F7" s="116" t="s">
        <v>4</v>
      </c>
      <c r="G7" s="116" t="s">
        <v>36</v>
      </c>
      <c r="H7" s="116" t="s">
        <v>37</v>
      </c>
      <c r="I7" s="116" t="s">
        <v>85</v>
      </c>
      <c r="J7" s="116" t="s">
        <v>86</v>
      </c>
      <c r="K7" s="116" t="s">
        <v>137</v>
      </c>
      <c r="L7" s="116" t="s">
        <v>293</v>
      </c>
      <c r="M7" s="116" t="s">
        <v>308</v>
      </c>
      <c r="N7" s="116" t="s">
        <v>309</v>
      </c>
      <c r="O7" s="116" t="s">
        <v>296</v>
      </c>
      <c r="P7" s="116" t="s">
        <v>292</v>
      </c>
      <c r="Q7" s="116" t="s">
        <v>294</v>
      </c>
      <c r="R7" s="116" t="s">
        <v>295</v>
      </c>
      <c r="S7" s="124" t="s">
        <v>699</v>
      </c>
      <c r="T7" s="124" t="s">
        <v>700</v>
      </c>
    </row>
    <row r="8" spans="2:20" x14ac:dyDescent="0.25">
      <c r="B8" s="9">
        <v>1</v>
      </c>
      <c r="C8" s="16" t="s">
        <v>684</v>
      </c>
      <c r="D8" s="322">
        <v>518.23008598000001</v>
      </c>
      <c r="E8" s="323" t="s">
        <v>1155</v>
      </c>
      <c r="F8" s="323" t="s">
        <v>1155</v>
      </c>
      <c r="G8" s="323" t="s">
        <v>1155</v>
      </c>
      <c r="H8" s="323" t="s">
        <v>1155</v>
      </c>
      <c r="I8" s="323" t="s">
        <v>1155</v>
      </c>
      <c r="J8" s="323" t="s">
        <v>1155</v>
      </c>
      <c r="K8" s="323" t="s">
        <v>1155</v>
      </c>
      <c r="L8" s="323" t="s">
        <v>1155</v>
      </c>
      <c r="M8" s="323" t="s">
        <v>1155</v>
      </c>
      <c r="N8" s="323" t="s">
        <v>1155</v>
      </c>
      <c r="O8" s="323" t="s">
        <v>1155</v>
      </c>
      <c r="P8" s="323" t="s">
        <v>1155</v>
      </c>
      <c r="Q8" s="323" t="s">
        <v>1155</v>
      </c>
      <c r="R8" s="323" t="s">
        <v>1155</v>
      </c>
      <c r="S8" s="323">
        <v>518.23008598000001</v>
      </c>
      <c r="T8" s="323" t="s">
        <v>1155</v>
      </c>
    </row>
    <row r="9" spans="2:20" x14ac:dyDescent="0.25">
      <c r="B9" s="9">
        <v>2</v>
      </c>
      <c r="C9" s="122" t="s">
        <v>685</v>
      </c>
      <c r="D9" s="322">
        <v>318.07427367000003</v>
      </c>
      <c r="E9" s="323" t="s">
        <v>1155</v>
      </c>
      <c r="F9" s="323" t="s">
        <v>1155</v>
      </c>
      <c r="G9" s="323" t="s">
        <v>1155</v>
      </c>
      <c r="H9" s="323">
        <v>0.11671416999999999</v>
      </c>
      <c r="I9" s="323" t="s">
        <v>1155</v>
      </c>
      <c r="J9" s="323" t="s">
        <v>1155</v>
      </c>
      <c r="K9" s="323" t="s">
        <v>1155</v>
      </c>
      <c r="L9" s="323" t="s">
        <v>1155</v>
      </c>
      <c r="M9" s="323" t="s">
        <v>1155</v>
      </c>
      <c r="N9" s="323" t="s">
        <v>1155</v>
      </c>
      <c r="O9" s="323" t="s">
        <v>1155</v>
      </c>
      <c r="P9" s="323" t="s">
        <v>1155</v>
      </c>
      <c r="Q9" s="323" t="s">
        <v>1155</v>
      </c>
      <c r="R9" s="323" t="s">
        <v>1155</v>
      </c>
      <c r="S9" s="323">
        <v>318.19098784000005</v>
      </c>
      <c r="T9" s="323">
        <v>0.19993822</v>
      </c>
    </row>
    <row r="10" spans="2:20" x14ac:dyDescent="0.25">
      <c r="B10" s="9">
        <v>3</v>
      </c>
      <c r="C10" s="122" t="s">
        <v>686</v>
      </c>
      <c r="D10" s="322">
        <v>383.00747451999996</v>
      </c>
      <c r="E10" s="323" t="s">
        <v>1155</v>
      </c>
      <c r="F10" s="323" t="s">
        <v>1155</v>
      </c>
      <c r="G10" s="323" t="s">
        <v>1155</v>
      </c>
      <c r="H10" s="323">
        <v>30.062583</v>
      </c>
      <c r="I10" s="323" t="s">
        <v>1155</v>
      </c>
      <c r="J10" s="323" t="s">
        <v>1155</v>
      </c>
      <c r="K10" s="323" t="s">
        <v>1155</v>
      </c>
      <c r="L10" s="323" t="s">
        <v>1155</v>
      </c>
      <c r="M10" s="323" t="s">
        <v>1155</v>
      </c>
      <c r="N10" s="323" t="s">
        <v>1155</v>
      </c>
      <c r="O10" s="323" t="s">
        <v>1155</v>
      </c>
      <c r="P10" s="323" t="s">
        <v>1155</v>
      </c>
      <c r="Q10" s="323" t="s">
        <v>1155</v>
      </c>
      <c r="R10" s="323" t="s">
        <v>1155</v>
      </c>
      <c r="S10" s="323">
        <v>413.07005751999998</v>
      </c>
      <c r="T10" s="323">
        <v>45.547637999999999</v>
      </c>
    </row>
    <row r="11" spans="2:20" x14ac:dyDescent="0.25">
      <c r="B11" s="9">
        <v>4</v>
      </c>
      <c r="C11" s="122" t="s">
        <v>687</v>
      </c>
      <c r="D11" s="322">
        <v>612.60059296999998</v>
      </c>
      <c r="E11" s="323" t="s">
        <v>1155</v>
      </c>
      <c r="F11" s="323" t="s">
        <v>1155</v>
      </c>
      <c r="G11" s="323" t="s">
        <v>1155</v>
      </c>
      <c r="H11" s="323" t="s">
        <v>1155</v>
      </c>
      <c r="I11" s="323" t="s">
        <v>1155</v>
      </c>
      <c r="J11" s="323" t="s">
        <v>1155</v>
      </c>
      <c r="K11" s="323" t="s">
        <v>1155</v>
      </c>
      <c r="L11" s="323" t="s">
        <v>1155</v>
      </c>
      <c r="M11" s="323" t="s">
        <v>1155</v>
      </c>
      <c r="N11" s="323" t="s">
        <v>1155</v>
      </c>
      <c r="O11" s="323" t="s">
        <v>1155</v>
      </c>
      <c r="P11" s="323" t="s">
        <v>1155</v>
      </c>
      <c r="Q11" s="323" t="s">
        <v>1155</v>
      </c>
      <c r="R11" s="323" t="s">
        <v>1155</v>
      </c>
      <c r="S11" s="323">
        <v>612.60059296999998</v>
      </c>
      <c r="T11" s="323" t="s">
        <v>1155</v>
      </c>
    </row>
    <row r="12" spans="2:20" x14ac:dyDescent="0.25">
      <c r="B12" s="9">
        <v>5</v>
      </c>
      <c r="C12" s="122" t="s">
        <v>688</v>
      </c>
      <c r="D12" s="322" t="s">
        <v>1155</v>
      </c>
      <c r="E12" s="323" t="s">
        <v>1155</v>
      </c>
      <c r="F12" s="323" t="s">
        <v>1155</v>
      </c>
      <c r="G12" s="323" t="s">
        <v>1155</v>
      </c>
      <c r="H12" s="323" t="s">
        <v>1155</v>
      </c>
      <c r="I12" s="323" t="s">
        <v>1155</v>
      </c>
      <c r="J12" s="323" t="s">
        <v>1155</v>
      </c>
      <c r="K12" s="323" t="s">
        <v>1155</v>
      </c>
      <c r="L12" s="323" t="s">
        <v>1155</v>
      </c>
      <c r="M12" s="323" t="s">
        <v>1155</v>
      </c>
      <c r="N12" s="323" t="s">
        <v>1155</v>
      </c>
      <c r="O12" s="323" t="s">
        <v>1155</v>
      </c>
      <c r="P12" s="323" t="s">
        <v>1155</v>
      </c>
      <c r="Q12" s="323" t="s">
        <v>1155</v>
      </c>
      <c r="R12" s="323" t="s">
        <v>1155</v>
      </c>
      <c r="S12" s="323" t="s">
        <v>1155</v>
      </c>
      <c r="T12" s="323" t="s">
        <v>1155</v>
      </c>
    </row>
    <row r="13" spans="2:20" x14ac:dyDescent="0.25">
      <c r="B13" s="9">
        <v>6</v>
      </c>
      <c r="C13" s="122" t="s">
        <v>458</v>
      </c>
      <c r="D13" s="322" t="s">
        <v>1155</v>
      </c>
      <c r="E13" s="323" t="s">
        <v>1155</v>
      </c>
      <c r="F13" s="323" t="s">
        <v>1155</v>
      </c>
      <c r="G13" s="323" t="s">
        <v>1155</v>
      </c>
      <c r="H13" s="323">
        <v>107.25686877</v>
      </c>
      <c r="I13" s="323" t="s">
        <v>1155</v>
      </c>
      <c r="J13" s="323">
        <v>107.54073418</v>
      </c>
      <c r="K13" s="323" t="s">
        <v>1155</v>
      </c>
      <c r="L13" s="323" t="s">
        <v>1155</v>
      </c>
      <c r="M13" s="323">
        <v>2.0366778000000001</v>
      </c>
      <c r="N13" s="323" t="s">
        <v>1155</v>
      </c>
      <c r="O13" s="323" t="s">
        <v>1155</v>
      </c>
      <c r="P13" s="323" t="s">
        <v>1155</v>
      </c>
      <c r="Q13" s="323" t="s">
        <v>1155</v>
      </c>
      <c r="R13" s="323" t="s">
        <v>1155</v>
      </c>
      <c r="S13" s="323">
        <v>216.83428075</v>
      </c>
      <c r="T13" s="323" t="s">
        <v>1155</v>
      </c>
    </row>
    <row r="14" spans="2:20" x14ac:dyDescent="0.25">
      <c r="B14" s="9">
        <v>7</v>
      </c>
      <c r="C14" s="122" t="s">
        <v>464</v>
      </c>
      <c r="D14" s="322">
        <v>0.747946</v>
      </c>
      <c r="E14" s="323" t="s">
        <v>1155</v>
      </c>
      <c r="F14" s="323" t="s">
        <v>1155</v>
      </c>
      <c r="G14" s="323" t="s">
        <v>1155</v>
      </c>
      <c r="H14" s="323" t="s">
        <v>1155</v>
      </c>
      <c r="I14" s="323" t="s">
        <v>1155</v>
      </c>
      <c r="J14" s="323" t="s">
        <v>1155</v>
      </c>
      <c r="K14" s="323" t="s">
        <v>1155</v>
      </c>
      <c r="L14" s="323" t="s">
        <v>1155</v>
      </c>
      <c r="M14" s="323">
        <v>82.551335309999999</v>
      </c>
      <c r="N14" s="323" t="s">
        <v>1155</v>
      </c>
      <c r="O14" s="323" t="s">
        <v>1155</v>
      </c>
      <c r="P14" s="323" t="s">
        <v>1155</v>
      </c>
      <c r="Q14" s="323" t="s">
        <v>1155</v>
      </c>
      <c r="R14" s="323" t="s">
        <v>1155</v>
      </c>
      <c r="S14" s="323">
        <v>83.299281309999998</v>
      </c>
      <c r="T14" s="323" t="s">
        <v>1155</v>
      </c>
    </row>
    <row r="15" spans="2:20" x14ac:dyDescent="0.25">
      <c r="B15" s="9">
        <v>8</v>
      </c>
      <c r="C15" s="122" t="s">
        <v>462</v>
      </c>
      <c r="D15" s="322" t="s">
        <v>1155</v>
      </c>
      <c r="E15" s="323" t="s">
        <v>1155</v>
      </c>
      <c r="F15" s="323" t="s">
        <v>1155</v>
      </c>
      <c r="G15" s="323" t="s">
        <v>1155</v>
      </c>
      <c r="H15" s="323" t="s">
        <v>1155</v>
      </c>
      <c r="I15" s="323" t="s">
        <v>1155</v>
      </c>
      <c r="J15" s="323" t="s">
        <v>1155</v>
      </c>
      <c r="K15" s="323" t="s">
        <v>1155</v>
      </c>
      <c r="L15" s="323">
        <v>4078.7938225300004</v>
      </c>
      <c r="M15" s="323" t="s">
        <v>1155</v>
      </c>
      <c r="N15" s="323" t="s">
        <v>1155</v>
      </c>
      <c r="O15" s="323" t="s">
        <v>1155</v>
      </c>
      <c r="P15" s="323" t="s">
        <v>1155</v>
      </c>
      <c r="Q15" s="323" t="s">
        <v>1155</v>
      </c>
      <c r="R15" s="323" t="s">
        <v>1155</v>
      </c>
      <c r="S15" s="323">
        <v>4078.7938225300004</v>
      </c>
      <c r="T15" s="323" t="s">
        <v>1155</v>
      </c>
    </row>
    <row r="16" spans="2:20" ht="30" x14ac:dyDescent="0.25">
      <c r="B16" s="9">
        <v>9</v>
      </c>
      <c r="C16" s="122" t="s">
        <v>701</v>
      </c>
      <c r="D16" s="322" t="s">
        <v>1155</v>
      </c>
      <c r="E16" s="323" t="s">
        <v>1155</v>
      </c>
      <c r="F16" s="323" t="s">
        <v>1155</v>
      </c>
      <c r="G16" s="323" t="s">
        <v>1155</v>
      </c>
      <c r="H16" s="323" t="s">
        <v>1155</v>
      </c>
      <c r="I16" s="323">
        <v>31502.367517049999</v>
      </c>
      <c r="J16" s="323" t="s">
        <v>1155</v>
      </c>
      <c r="K16" s="323" t="s">
        <v>1155</v>
      </c>
      <c r="L16" s="323" t="s">
        <v>1155</v>
      </c>
      <c r="M16" s="323">
        <v>2281.3508774499996</v>
      </c>
      <c r="N16" s="323" t="s">
        <v>1155</v>
      </c>
      <c r="O16" s="323" t="s">
        <v>1155</v>
      </c>
      <c r="P16" s="323" t="s">
        <v>1155</v>
      </c>
      <c r="Q16" s="323" t="s">
        <v>1155</v>
      </c>
      <c r="R16" s="323" t="s">
        <v>1155</v>
      </c>
      <c r="S16" s="323">
        <v>33783.7183945</v>
      </c>
      <c r="T16" s="323" t="s">
        <v>1155</v>
      </c>
    </row>
    <row r="17" spans="2:20" x14ac:dyDescent="0.25">
      <c r="B17" s="9">
        <v>10</v>
      </c>
      <c r="C17" s="122" t="s">
        <v>466</v>
      </c>
      <c r="D17" s="322" t="s">
        <v>1155</v>
      </c>
      <c r="E17" s="323" t="s">
        <v>1155</v>
      </c>
      <c r="F17" s="323" t="s">
        <v>1155</v>
      </c>
      <c r="G17" s="323" t="s">
        <v>1155</v>
      </c>
      <c r="H17" s="323" t="s">
        <v>1155</v>
      </c>
      <c r="I17" s="323" t="s">
        <v>1155</v>
      </c>
      <c r="J17" s="323" t="s">
        <v>1155</v>
      </c>
      <c r="K17" s="323" t="s">
        <v>1155</v>
      </c>
      <c r="L17" s="323" t="s">
        <v>1155</v>
      </c>
      <c r="M17" s="323">
        <v>82.760829239999993</v>
      </c>
      <c r="N17" s="323">
        <v>45.936424070000001</v>
      </c>
      <c r="O17" s="323" t="s">
        <v>1155</v>
      </c>
      <c r="P17" s="323" t="s">
        <v>1155</v>
      </c>
      <c r="Q17" s="323" t="s">
        <v>1155</v>
      </c>
      <c r="R17" s="323" t="s">
        <v>1155</v>
      </c>
      <c r="S17" s="323">
        <v>128.69725331000001</v>
      </c>
      <c r="T17" s="323" t="s">
        <v>1155</v>
      </c>
    </row>
    <row r="18" spans="2:20" ht="30" x14ac:dyDescent="0.25">
      <c r="B18" s="9">
        <v>11</v>
      </c>
      <c r="C18" s="122" t="s">
        <v>691</v>
      </c>
      <c r="D18" s="322" t="s">
        <v>1155</v>
      </c>
      <c r="E18" s="323" t="s">
        <v>1155</v>
      </c>
      <c r="F18" s="323" t="s">
        <v>1155</v>
      </c>
      <c r="G18" s="323" t="s">
        <v>1155</v>
      </c>
      <c r="H18" s="323" t="s">
        <v>1155</v>
      </c>
      <c r="I18" s="323" t="s">
        <v>1155</v>
      </c>
      <c r="J18" s="323" t="s">
        <v>1155</v>
      </c>
      <c r="K18" s="323" t="s">
        <v>1155</v>
      </c>
      <c r="L18" s="323" t="s">
        <v>1155</v>
      </c>
      <c r="M18" s="323" t="s">
        <v>1155</v>
      </c>
      <c r="N18" s="323">
        <v>109.2625342</v>
      </c>
      <c r="O18" s="323" t="s">
        <v>1155</v>
      </c>
      <c r="P18" s="323" t="s">
        <v>1155</v>
      </c>
      <c r="Q18" s="323" t="s">
        <v>1155</v>
      </c>
      <c r="R18" s="323" t="s">
        <v>1155</v>
      </c>
      <c r="S18" s="323">
        <v>109.2625342</v>
      </c>
      <c r="T18" s="323" t="s">
        <v>1155</v>
      </c>
    </row>
    <row r="19" spans="2:20" x14ac:dyDescent="0.25">
      <c r="B19" s="9">
        <v>12</v>
      </c>
      <c r="C19" s="122" t="s">
        <v>452</v>
      </c>
      <c r="D19" s="322" t="s">
        <v>1155</v>
      </c>
      <c r="E19" s="323" t="s">
        <v>1155</v>
      </c>
      <c r="F19" s="323" t="s">
        <v>1155</v>
      </c>
      <c r="G19" s="323">
        <v>4241.1477452999998</v>
      </c>
      <c r="H19" s="323" t="s">
        <v>1155</v>
      </c>
      <c r="I19" s="323" t="s">
        <v>1155</v>
      </c>
      <c r="J19" s="323" t="s">
        <v>1155</v>
      </c>
      <c r="K19" s="323" t="s">
        <v>1155</v>
      </c>
      <c r="L19" s="323" t="s">
        <v>1155</v>
      </c>
      <c r="M19" s="323" t="s">
        <v>1155</v>
      </c>
      <c r="N19" s="323" t="s">
        <v>1155</v>
      </c>
      <c r="O19" s="323" t="s">
        <v>1155</v>
      </c>
      <c r="P19" s="323" t="s">
        <v>1155</v>
      </c>
      <c r="Q19" s="323" t="s">
        <v>1155</v>
      </c>
      <c r="R19" s="323" t="s">
        <v>1155</v>
      </c>
      <c r="S19" s="323">
        <v>4241.1477452999998</v>
      </c>
      <c r="T19" s="323">
        <v>258.42058332999994</v>
      </c>
    </row>
    <row r="20" spans="2:20" ht="30" x14ac:dyDescent="0.25">
      <c r="B20" s="9">
        <v>13</v>
      </c>
      <c r="C20" s="122" t="s">
        <v>702</v>
      </c>
      <c r="D20" s="322" t="s">
        <v>1155</v>
      </c>
      <c r="E20" s="323" t="s">
        <v>1155</v>
      </c>
      <c r="F20" s="323" t="s">
        <v>1155</v>
      </c>
      <c r="G20" s="323" t="s">
        <v>1155</v>
      </c>
      <c r="H20" s="323" t="s">
        <v>1155</v>
      </c>
      <c r="I20" s="323" t="s">
        <v>1155</v>
      </c>
      <c r="J20" s="323" t="s">
        <v>1155</v>
      </c>
      <c r="K20" s="323" t="s">
        <v>1155</v>
      </c>
      <c r="L20" s="323" t="s">
        <v>1155</v>
      </c>
      <c r="M20" s="323" t="s">
        <v>1155</v>
      </c>
      <c r="N20" s="323" t="s">
        <v>1155</v>
      </c>
      <c r="O20" s="323" t="s">
        <v>1155</v>
      </c>
      <c r="P20" s="323" t="s">
        <v>1155</v>
      </c>
      <c r="Q20" s="323" t="s">
        <v>1155</v>
      </c>
      <c r="R20" s="323" t="s">
        <v>1155</v>
      </c>
      <c r="S20" s="323" t="s">
        <v>1155</v>
      </c>
      <c r="T20" s="323" t="s">
        <v>1155</v>
      </c>
    </row>
    <row r="21" spans="2:20" ht="30" x14ac:dyDescent="0.25">
      <c r="B21" s="9">
        <v>14</v>
      </c>
      <c r="C21" s="122" t="s">
        <v>703</v>
      </c>
      <c r="D21" s="322" t="s">
        <v>1155</v>
      </c>
      <c r="E21" s="323" t="s">
        <v>1155</v>
      </c>
      <c r="F21" s="323" t="s">
        <v>1155</v>
      </c>
      <c r="G21" s="323" t="s">
        <v>1155</v>
      </c>
      <c r="H21" s="323" t="s">
        <v>1155</v>
      </c>
      <c r="I21" s="323" t="s">
        <v>1155</v>
      </c>
      <c r="J21" s="323" t="s">
        <v>1155</v>
      </c>
      <c r="K21" s="323" t="s">
        <v>1155</v>
      </c>
      <c r="L21" s="323" t="s">
        <v>1155</v>
      </c>
      <c r="M21" s="323" t="s">
        <v>1155</v>
      </c>
      <c r="N21" s="323" t="s">
        <v>1155</v>
      </c>
      <c r="O21" s="323" t="s">
        <v>1155</v>
      </c>
      <c r="P21" s="323" t="s">
        <v>1155</v>
      </c>
      <c r="Q21" s="323" t="s">
        <v>1155</v>
      </c>
      <c r="R21" s="323" t="s">
        <v>1155</v>
      </c>
      <c r="S21" s="323" t="s">
        <v>1155</v>
      </c>
      <c r="T21" s="323" t="s">
        <v>1155</v>
      </c>
    </row>
    <row r="22" spans="2:20" x14ac:dyDescent="0.25">
      <c r="B22" s="9">
        <v>15</v>
      </c>
      <c r="C22" s="122" t="s">
        <v>704</v>
      </c>
      <c r="D22" s="322" t="s">
        <v>1155</v>
      </c>
      <c r="E22" s="323" t="s">
        <v>1155</v>
      </c>
      <c r="F22" s="323" t="s">
        <v>1155</v>
      </c>
      <c r="G22" s="323" t="s">
        <v>1155</v>
      </c>
      <c r="H22" s="323" t="s">
        <v>1155</v>
      </c>
      <c r="I22" s="323" t="s">
        <v>1155</v>
      </c>
      <c r="J22" s="323" t="s">
        <v>1155</v>
      </c>
      <c r="K22" s="323" t="s">
        <v>1155</v>
      </c>
      <c r="L22" s="323" t="s">
        <v>1155</v>
      </c>
      <c r="M22" s="323">
        <v>236.47397452999999</v>
      </c>
      <c r="N22" s="323" t="s">
        <v>1155</v>
      </c>
      <c r="O22" s="323">
        <v>228.8241299</v>
      </c>
      <c r="P22" s="323" t="s">
        <v>1155</v>
      </c>
      <c r="Q22" s="323" t="s">
        <v>1155</v>
      </c>
      <c r="R22" s="323" t="s">
        <v>1155</v>
      </c>
      <c r="S22" s="323">
        <v>465.29810443000002</v>
      </c>
      <c r="T22" s="323" t="s">
        <v>1155</v>
      </c>
    </row>
    <row r="23" spans="2:20" x14ac:dyDescent="0.25">
      <c r="B23" s="9">
        <v>16</v>
      </c>
      <c r="C23" s="122" t="s">
        <v>694</v>
      </c>
      <c r="D23" s="322">
        <v>23.19353246</v>
      </c>
      <c r="E23" s="323" t="s">
        <v>1155</v>
      </c>
      <c r="F23" s="323" t="s">
        <v>1155</v>
      </c>
      <c r="G23" s="323" t="s">
        <v>1155</v>
      </c>
      <c r="H23" s="323" t="s">
        <v>1155</v>
      </c>
      <c r="I23" s="323" t="s">
        <v>1155</v>
      </c>
      <c r="J23" s="323" t="s">
        <v>1155</v>
      </c>
      <c r="K23" s="323" t="s">
        <v>1155</v>
      </c>
      <c r="L23" s="323" t="s">
        <v>1155</v>
      </c>
      <c r="M23" s="323">
        <v>192.59238196999999</v>
      </c>
      <c r="N23" s="323" t="s">
        <v>1155</v>
      </c>
      <c r="O23" s="323">
        <v>1.6E-7</v>
      </c>
      <c r="P23" s="323" t="s">
        <v>1155</v>
      </c>
      <c r="Q23" s="323" t="s">
        <v>1155</v>
      </c>
      <c r="R23" s="323" t="s">
        <v>1155</v>
      </c>
      <c r="S23" s="323">
        <v>215.78591459</v>
      </c>
      <c r="T23" s="323" t="s">
        <v>1155</v>
      </c>
    </row>
    <row r="24" spans="2:20" x14ac:dyDescent="0.25">
      <c r="B24" s="118">
        <v>17</v>
      </c>
      <c r="C24" s="112" t="s">
        <v>695</v>
      </c>
      <c r="D24" s="503">
        <v>1855.8539056000002</v>
      </c>
      <c r="E24" s="504" t="s">
        <v>1155</v>
      </c>
      <c r="F24" s="504" t="s">
        <v>1155</v>
      </c>
      <c r="G24" s="504">
        <v>4241.1477452999998</v>
      </c>
      <c r="H24" s="504">
        <v>137.43616594</v>
      </c>
      <c r="I24" s="504">
        <v>31502.367517049999</v>
      </c>
      <c r="J24" s="504">
        <v>107.54073418</v>
      </c>
      <c r="K24" s="504" t="s">
        <v>1155</v>
      </c>
      <c r="L24" s="504">
        <v>4078.7938225300004</v>
      </c>
      <c r="M24" s="504">
        <v>2877.7660762999999</v>
      </c>
      <c r="N24" s="504">
        <v>155.19895827000002</v>
      </c>
      <c r="O24" s="504">
        <v>228.82413006000002</v>
      </c>
      <c r="P24" s="504" t="s">
        <v>1155</v>
      </c>
      <c r="Q24" s="504" t="s">
        <v>1155</v>
      </c>
      <c r="R24" s="504" t="s">
        <v>1155</v>
      </c>
      <c r="S24" s="504">
        <v>45184.929055229994</v>
      </c>
      <c r="T24" s="504">
        <v>304.16815954999993</v>
      </c>
    </row>
  </sheetData>
  <mergeCells count="7">
    <mergeCell ref="B2:T2"/>
    <mergeCell ref="S5:S6"/>
    <mergeCell ref="T5:T6"/>
    <mergeCell ref="C5:C7"/>
    <mergeCell ref="D5:R5"/>
    <mergeCell ref="Q3:T3"/>
    <mergeCell ref="D4:E4"/>
  </mergeCells>
  <hyperlinks>
    <hyperlink ref="Q3" location="Oversikt!A1" display="Tilbake til oversikt" xr:uid="{C8C183C1-D262-4CD4-B87A-376C910223E7}"/>
  </hyperlinks>
  <pageMargins left="0.7" right="0.7" top="0.75" bottom="0.75" header="0.3" footer="0.3"/>
  <pageSetup paperSize="9" scale="51" orientation="landscape"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34ED6-5CE6-44B4-A4AF-E5CB25C1C199}">
  <sheetPr>
    <pageSetUpPr fitToPage="1"/>
  </sheetPr>
  <dimension ref="B2:K17"/>
  <sheetViews>
    <sheetView showGridLines="0" zoomScale="80" zoomScaleNormal="80" workbookViewId="0"/>
  </sheetViews>
  <sheetFormatPr baseColWidth="10" defaultColWidth="11.42578125" defaultRowHeight="15" x14ac:dyDescent="0.25"/>
  <cols>
    <col min="1" max="1" width="3.85546875" customWidth="1"/>
    <col min="2" max="2" width="8.42578125" customWidth="1"/>
    <col min="3" max="3" width="52.7109375" customWidth="1"/>
    <col min="4" max="11" width="15.7109375" customWidth="1"/>
    <col min="12" max="12" width="30.42578125" bestFit="1" customWidth="1"/>
  </cols>
  <sheetData>
    <row r="2" spans="2:11" ht="18.75" x14ac:dyDescent="0.3">
      <c r="B2" s="537" t="s">
        <v>1305</v>
      </c>
      <c r="C2" s="537"/>
      <c r="D2" s="537"/>
      <c r="E2" s="537"/>
      <c r="F2" s="537"/>
      <c r="G2" s="537"/>
      <c r="H2" s="537"/>
      <c r="I2" s="537"/>
      <c r="J2" s="537"/>
      <c r="K2" s="537"/>
    </row>
    <row r="3" spans="2:11" ht="15.75" x14ac:dyDescent="0.25">
      <c r="B3" s="32"/>
      <c r="J3" s="538" t="s">
        <v>1150</v>
      </c>
      <c r="K3" s="538"/>
    </row>
    <row r="4" spans="2:11" x14ac:dyDescent="0.25">
      <c r="B4" s="115"/>
      <c r="C4" s="102"/>
      <c r="D4" s="385">
        <f>Contents!G7</f>
        <v>44926</v>
      </c>
      <c r="E4" s="115"/>
      <c r="F4" s="115"/>
      <c r="G4" s="115"/>
      <c r="H4" s="115"/>
      <c r="I4" s="115"/>
      <c r="J4" s="115"/>
      <c r="K4" s="115"/>
    </row>
    <row r="5" spans="2:11" x14ac:dyDescent="0.25">
      <c r="B5" s="115"/>
      <c r="C5" s="404"/>
      <c r="D5" s="3" t="s">
        <v>2</v>
      </c>
      <c r="E5" s="3" t="s">
        <v>3</v>
      </c>
      <c r="F5" s="3" t="s">
        <v>4</v>
      </c>
      <c r="G5" s="3" t="s">
        <v>36</v>
      </c>
      <c r="H5" s="3" t="s">
        <v>37</v>
      </c>
      <c r="I5" s="3" t="s">
        <v>85</v>
      </c>
      <c r="J5" s="3" t="s">
        <v>86</v>
      </c>
      <c r="K5" s="3" t="s">
        <v>137</v>
      </c>
    </row>
    <row r="6" spans="2:11" ht="72.95" customHeight="1" x14ac:dyDescent="0.25">
      <c r="B6" s="405"/>
      <c r="C6" s="406"/>
      <c r="D6" s="3" t="s">
        <v>709</v>
      </c>
      <c r="E6" s="3" t="s">
        <v>710</v>
      </c>
      <c r="F6" s="3" t="s">
        <v>711</v>
      </c>
      <c r="G6" s="3" t="s">
        <v>728</v>
      </c>
      <c r="H6" s="3" t="s">
        <v>712</v>
      </c>
      <c r="I6" s="3" t="s">
        <v>713</v>
      </c>
      <c r="J6" s="3" t="s">
        <v>80</v>
      </c>
      <c r="K6" s="3" t="s">
        <v>714</v>
      </c>
    </row>
    <row r="7" spans="2:11" x14ac:dyDescent="0.25">
      <c r="B7" s="3" t="s">
        <v>729</v>
      </c>
      <c r="C7" s="4" t="s">
        <v>715</v>
      </c>
      <c r="D7" s="325" t="s">
        <v>1155</v>
      </c>
      <c r="E7" s="325" t="s">
        <v>1155</v>
      </c>
      <c r="F7" s="127" t="s">
        <v>1155</v>
      </c>
      <c r="G7" s="23" t="s">
        <v>716</v>
      </c>
      <c r="H7" s="328" t="s">
        <v>1155</v>
      </c>
      <c r="I7" s="309" t="s">
        <v>1155</v>
      </c>
      <c r="J7" s="309" t="s">
        <v>1155</v>
      </c>
      <c r="K7" s="309" t="s">
        <v>1155</v>
      </c>
    </row>
    <row r="8" spans="2:11" x14ac:dyDescent="0.25">
      <c r="B8" s="3" t="s">
        <v>730</v>
      </c>
      <c r="C8" s="4" t="s">
        <v>717</v>
      </c>
      <c r="D8" s="326" t="s">
        <v>1155</v>
      </c>
      <c r="E8" s="326" t="s">
        <v>1155</v>
      </c>
      <c r="F8" s="128" t="s">
        <v>1155</v>
      </c>
      <c r="G8" s="3" t="s">
        <v>716</v>
      </c>
      <c r="H8" s="329" t="s">
        <v>1155</v>
      </c>
      <c r="I8" s="326" t="s">
        <v>1155</v>
      </c>
      <c r="J8" s="326" t="s">
        <v>1155</v>
      </c>
      <c r="K8" s="326" t="s">
        <v>1155</v>
      </c>
    </row>
    <row r="9" spans="2:11" x14ac:dyDescent="0.25">
      <c r="B9" s="3">
        <v>1</v>
      </c>
      <c r="C9" s="4" t="s">
        <v>718</v>
      </c>
      <c r="D9" s="329">
        <v>24.29894599</v>
      </c>
      <c r="E9" s="329">
        <v>20.42308135</v>
      </c>
      <c r="F9" s="127" t="s">
        <v>1155</v>
      </c>
      <c r="G9" s="3" t="s">
        <v>716</v>
      </c>
      <c r="H9" s="329">
        <v>62.610838270000002</v>
      </c>
      <c r="I9" s="309">
        <v>62.610838270000002</v>
      </c>
      <c r="J9" s="309">
        <v>62.610838270000002</v>
      </c>
      <c r="K9" s="309">
        <v>14.35477023</v>
      </c>
    </row>
    <row r="10" spans="2:11" x14ac:dyDescent="0.25">
      <c r="B10" s="3">
        <v>2</v>
      </c>
      <c r="C10" s="16" t="s">
        <v>719</v>
      </c>
      <c r="D10" s="127" t="s">
        <v>1155</v>
      </c>
      <c r="E10" s="127" t="s">
        <v>1155</v>
      </c>
      <c r="F10" s="309" t="s">
        <v>1155</v>
      </c>
      <c r="G10" s="309" t="s">
        <v>1155</v>
      </c>
      <c r="H10" s="309" t="s">
        <v>1155</v>
      </c>
      <c r="I10" s="309" t="s">
        <v>1155</v>
      </c>
      <c r="J10" s="309" t="s">
        <v>1155</v>
      </c>
      <c r="K10" s="309" t="s">
        <v>1155</v>
      </c>
    </row>
    <row r="11" spans="2:11" x14ac:dyDescent="0.25">
      <c r="B11" s="3" t="s">
        <v>315</v>
      </c>
      <c r="C11" s="110" t="s">
        <v>720</v>
      </c>
      <c r="D11" s="127" t="s">
        <v>1155</v>
      </c>
      <c r="E11" s="127" t="s">
        <v>1155</v>
      </c>
      <c r="F11" s="309" t="s">
        <v>1155</v>
      </c>
      <c r="G11" s="327" t="s">
        <v>1155</v>
      </c>
      <c r="H11" s="309" t="s">
        <v>1155</v>
      </c>
      <c r="I11" s="309" t="s">
        <v>1155</v>
      </c>
      <c r="J11" s="309" t="s">
        <v>1155</v>
      </c>
      <c r="K11" s="309" t="s">
        <v>1155</v>
      </c>
    </row>
    <row r="12" spans="2:11" ht="30" x14ac:dyDescent="0.25">
      <c r="B12" s="3" t="s">
        <v>721</v>
      </c>
      <c r="C12" s="110" t="s">
        <v>722</v>
      </c>
      <c r="D12" s="127" t="s">
        <v>1155</v>
      </c>
      <c r="E12" s="127" t="s">
        <v>1155</v>
      </c>
      <c r="F12" s="309" t="s">
        <v>1155</v>
      </c>
      <c r="G12" s="327" t="s">
        <v>1155</v>
      </c>
      <c r="H12" s="309" t="s">
        <v>1155</v>
      </c>
      <c r="I12" s="309" t="s">
        <v>1155</v>
      </c>
      <c r="J12" s="309" t="s">
        <v>1155</v>
      </c>
      <c r="K12" s="309" t="s">
        <v>1155</v>
      </c>
    </row>
    <row r="13" spans="2:11" x14ac:dyDescent="0.25">
      <c r="B13" s="3" t="s">
        <v>723</v>
      </c>
      <c r="C13" s="110" t="s">
        <v>724</v>
      </c>
      <c r="D13" s="127" t="s">
        <v>1155</v>
      </c>
      <c r="E13" s="127" t="s">
        <v>1155</v>
      </c>
      <c r="F13" s="309" t="s">
        <v>1155</v>
      </c>
      <c r="G13" s="327" t="s">
        <v>1155</v>
      </c>
      <c r="H13" s="309" t="s">
        <v>1155</v>
      </c>
      <c r="I13" s="309" t="s">
        <v>1155</v>
      </c>
      <c r="J13" s="309" t="s">
        <v>1155</v>
      </c>
      <c r="K13" s="309" t="s">
        <v>1155</v>
      </c>
    </row>
    <row r="14" spans="2:11" x14ac:dyDescent="0.25">
      <c r="B14" s="3">
        <v>3</v>
      </c>
      <c r="C14" s="16" t="s">
        <v>725</v>
      </c>
      <c r="D14" s="127" t="s">
        <v>1155</v>
      </c>
      <c r="E14" s="127" t="s">
        <v>1155</v>
      </c>
      <c r="F14" s="327" t="s">
        <v>1155</v>
      </c>
      <c r="G14" s="327" t="s">
        <v>1155</v>
      </c>
      <c r="H14" s="309" t="s">
        <v>1155</v>
      </c>
      <c r="I14" s="309" t="s">
        <v>1155</v>
      </c>
      <c r="J14" s="309" t="s">
        <v>1155</v>
      </c>
      <c r="K14" s="309" t="s">
        <v>1155</v>
      </c>
    </row>
    <row r="15" spans="2:11" x14ac:dyDescent="0.25">
      <c r="B15" s="3">
        <v>4</v>
      </c>
      <c r="C15" s="16" t="s">
        <v>726</v>
      </c>
      <c r="D15" s="127" t="s">
        <v>1155</v>
      </c>
      <c r="E15" s="127" t="s">
        <v>1155</v>
      </c>
      <c r="F15" s="327" t="s">
        <v>1155</v>
      </c>
      <c r="G15" s="327" t="s">
        <v>1155</v>
      </c>
      <c r="H15" s="309" t="s">
        <v>1155</v>
      </c>
      <c r="I15" s="309" t="s">
        <v>1155</v>
      </c>
      <c r="J15" s="309" t="s">
        <v>1155</v>
      </c>
      <c r="K15" s="309" t="s">
        <v>1155</v>
      </c>
    </row>
    <row r="16" spans="2:11" x14ac:dyDescent="0.25">
      <c r="B16" s="3">
        <v>5</v>
      </c>
      <c r="C16" s="16" t="s">
        <v>727</v>
      </c>
      <c r="D16" s="127" t="s">
        <v>1155</v>
      </c>
      <c r="E16" s="127" t="s">
        <v>1155</v>
      </c>
      <c r="F16" s="327" t="s">
        <v>1155</v>
      </c>
      <c r="G16" s="327" t="s">
        <v>1155</v>
      </c>
      <c r="H16" s="309" t="s">
        <v>1155</v>
      </c>
      <c r="I16" s="309" t="s">
        <v>1155</v>
      </c>
      <c r="J16" s="309" t="s">
        <v>1155</v>
      </c>
      <c r="K16" s="309" t="s">
        <v>1155</v>
      </c>
    </row>
    <row r="17" spans="2:11" x14ac:dyDescent="0.25">
      <c r="B17" s="3">
        <v>6</v>
      </c>
      <c r="C17" s="112" t="s">
        <v>34</v>
      </c>
      <c r="D17" s="127" t="s">
        <v>1155</v>
      </c>
      <c r="E17" s="127" t="s">
        <v>1155</v>
      </c>
      <c r="F17" s="327" t="s">
        <v>1155</v>
      </c>
      <c r="G17" s="327" t="s">
        <v>1155</v>
      </c>
      <c r="H17" s="314">
        <v>62.610838270000002</v>
      </c>
      <c r="I17" s="314">
        <v>62.610838270000002</v>
      </c>
      <c r="J17" s="314">
        <v>62.610838270000002</v>
      </c>
      <c r="K17" s="314">
        <v>14.35477023</v>
      </c>
    </row>
  </sheetData>
  <mergeCells count="2">
    <mergeCell ref="J3:K3"/>
    <mergeCell ref="B2:K2"/>
  </mergeCells>
  <hyperlinks>
    <hyperlink ref="J3" location="Oversikt!A1" display="Tilbake til oversikt" xr:uid="{056892A6-4FA2-4A4A-B0C4-9695D9D9A65E}"/>
    <hyperlink ref="J3:K3" location="Contents!A1" display="Back to contents page" xr:uid="{AA5BA08D-8C34-4820-899A-77D0891B54E8}"/>
  </hyperlinks>
  <pageMargins left="0.7" right="0.7" top="0.75" bottom="0.75" header="0.3" footer="0.3"/>
  <pageSetup paperSize="9" scale="68" orientation="landscape"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C6B5E-5520-41D1-8838-DC0864C06649}">
  <sheetPr>
    <pageSetUpPr fitToPage="1"/>
  </sheetPr>
  <dimension ref="B2:E13"/>
  <sheetViews>
    <sheetView showGridLines="0" zoomScale="80" zoomScaleNormal="80" workbookViewId="0"/>
  </sheetViews>
  <sheetFormatPr baseColWidth="10" defaultRowHeight="15" x14ac:dyDescent="0.25"/>
  <cols>
    <col min="1" max="1" width="3.85546875" customWidth="1"/>
    <col min="2" max="2" width="7.7109375" customWidth="1"/>
    <col min="3" max="3" width="83.42578125" customWidth="1"/>
    <col min="4" max="5" width="11.42578125" customWidth="1"/>
  </cols>
  <sheetData>
    <row r="2" spans="2:5" ht="18.75" x14ac:dyDescent="0.3">
      <c r="B2" s="537" t="s">
        <v>1306</v>
      </c>
      <c r="C2" s="537"/>
      <c r="D2" s="537"/>
      <c r="E2" s="537"/>
    </row>
    <row r="3" spans="2:5" x14ac:dyDescent="0.25">
      <c r="B3" s="12"/>
      <c r="D3" s="538" t="s">
        <v>1150</v>
      </c>
      <c r="E3" s="538"/>
    </row>
    <row r="4" spans="2:5" x14ac:dyDescent="0.25">
      <c r="D4" s="499">
        <f>Contents!G7</f>
        <v>44926</v>
      </c>
    </row>
    <row r="5" spans="2:5" x14ac:dyDescent="0.25">
      <c r="B5" s="102"/>
      <c r="D5" s="9" t="s">
        <v>2</v>
      </c>
      <c r="E5" s="9" t="s">
        <v>3</v>
      </c>
    </row>
    <row r="6" spans="2:5" x14ac:dyDescent="0.25">
      <c r="B6" s="102"/>
      <c r="C6" s="644"/>
      <c r="D6" s="669" t="s">
        <v>80</v>
      </c>
      <c r="E6" s="553" t="s">
        <v>714</v>
      </c>
    </row>
    <row r="7" spans="2:5" x14ac:dyDescent="0.25">
      <c r="B7" s="102"/>
      <c r="C7" s="644"/>
      <c r="D7" s="669"/>
      <c r="E7" s="553"/>
    </row>
    <row r="8" spans="2:5" x14ac:dyDescent="0.25">
      <c r="B8" s="16">
        <v>1</v>
      </c>
      <c r="C8" s="4" t="s">
        <v>748</v>
      </c>
      <c r="D8" s="309" t="s">
        <v>1155</v>
      </c>
      <c r="E8" s="309" t="s">
        <v>1155</v>
      </c>
    </row>
    <row r="9" spans="2:5" x14ac:dyDescent="0.25">
      <c r="B9" s="16">
        <v>2</v>
      </c>
      <c r="C9" s="4" t="s">
        <v>749</v>
      </c>
      <c r="D9" s="327" t="s">
        <v>1155</v>
      </c>
      <c r="E9" s="309" t="s">
        <v>1155</v>
      </c>
    </row>
    <row r="10" spans="2:5" x14ac:dyDescent="0.25">
      <c r="B10" s="16">
        <v>3</v>
      </c>
      <c r="C10" s="4" t="s">
        <v>750</v>
      </c>
      <c r="D10" s="327" t="s">
        <v>1155</v>
      </c>
      <c r="E10" s="309" t="s">
        <v>1155</v>
      </c>
    </row>
    <row r="11" spans="2:5" x14ac:dyDescent="0.25">
      <c r="B11" s="16">
        <v>4</v>
      </c>
      <c r="C11" s="4" t="s">
        <v>751</v>
      </c>
      <c r="D11" s="309">
        <v>62.610838270000002</v>
      </c>
      <c r="E11" s="309">
        <v>27.036944250000001</v>
      </c>
    </row>
    <row r="12" spans="2:5" x14ac:dyDescent="0.25">
      <c r="B12" s="129" t="s">
        <v>451</v>
      </c>
      <c r="C12" s="130" t="s">
        <v>753</v>
      </c>
      <c r="D12" s="309" t="s">
        <v>1155</v>
      </c>
      <c r="E12" s="309" t="s">
        <v>1155</v>
      </c>
    </row>
    <row r="13" spans="2:5" x14ac:dyDescent="0.25">
      <c r="B13" s="16">
        <v>5</v>
      </c>
      <c r="C13" s="131" t="s">
        <v>752</v>
      </c>
      <c r="D13" s="314">
        <v>62.610838270000002</v>
      </c>
      <c r="E13" s="314">
        <v>27.036944250000001</v>
      </c>
    </row>
  </sheetData>
  <mergeCells count="5">
    <mergeCell ref="C6:C7"/>
    <mergeCell ref="D6:D7"/>
    <mergeCell ref="E6:E7"/>
    <mergeCell ref="D3:E3"/>
    <mergeCell ref="B2:E2"/>
  </mergeCells>
  <hyperlinks>
    <hyperlink ref="D3" location="Oversikt!A1" display="Tilbake til oversikt" xr:uid="{411CE5A5-24B7-49FC-A763-1FA8B0ED1364}"/>
    <hyperlink ref="D3:E3" location="Contents!A1" display="Back to contents page" xr:uid="{CFA6EEED-4190-4656-B9DB-7CAAE708031F}"/>
  </hyperlinks>
  <pageMargins left="0.7" right="0.7" top="0.75" bottom="0.75" header="0.3" footer="0.3"/>
  <pageSetup paperSize="9" orientation="landscape"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D9FF2-CFC6-4CFC-8058-36925369E6AD}">
  <sheetPr>
    <pageSetUpPr fitToPage="1"/>
  </sheetPr>
  <dimension ref="B2:O18"/>
  <sheetViews>
    <sheetView showGridLines="0" zoomScale="80" zoomScaleNormal="80" workbookViewId="0"/>
  </sheetViews>
  <sheetFormatPr baseColWidth="10" defaultRowHeight="15" x14ac:dyDescent="0.25"/>
  <cols>
    <col min="1" max="1" width="3.85546875" customWidth="1"/>
    <col min="2" max="2" width="11.42578125" customWidth="1"/>
    <col min="3" max="3" width="67.5703125" customWidth="1"/>
    <col min="4" max="15" width="9.85546875" customWidth="1"/>
  </cols>
  <sheetData>
    <row r="2" spans="2:15" ht="18.75" x14ac:dyDescent="0.3">
      <c r="B2" s="537" t="s">
        <v>1307</v>
      </c>
      <c r="C2" s="537"/>
      <c r="D2" s="537"/>
      <c r="E2" s="537"/>
      <c r="F2" s="537"/>
      <c r="G2" s="537"/>
      <c r="H2" s="537"/>
      <c r="I2" s="537"/>
      <c r="J2" s="537"/>
      <c r="K2" s="537"/>
      <c r="L2" s="537"/>
      <c r="M2" s="537"/>
      <c r="N2" s="537"/>
      <c r="O2" s="537"/>
    </row>
    <row r="3" spans="2:15" x14ac:dyDescent="0.25">
      <c r="B3" s="12"/>
      <c r="M3" s="538" t="s">
        <v>1150</v>
      </c>
      <c r="N3" s="538"/>
      <c r="O3" s="538"/>
    </row>
    <row r="4" spans="2:15" x14ac:dyDescent="0.25">
      <c r="B4" s="132"/>
      <c r="D4" s="668">
        <f>Contents!G7</f>
        <v>44926</v>
      </c>
      <c r="E4" s="668"/>
      <c r="O4" s="31"/>
    </row>
    <row r="5" spans="2:15" x14ac:dyDescent="0.25">
      <c r="B5" s="134"/>
      <c r="C5" s="552" t="s">
        <v>754</v>
      </c>
      <c r="D5" s="553" t="s">
        <v>696</v>
      </c>
      <c r="E5" s="553"/>
      <c r="F5" s="553"/>
      <c r="G5" s="553"/>
      <c r="H5" s="553"/>
      <c r="I5" s="553"/>
      <c r="J5" s="553"/>
      <c r="K5" s="553"/>
      <c r="L5" s="553"/>
      <c r="M5" s="553"/>
      <c r="N5" s="553"/>
      <c r="O5" s="135"/>
    </row>
    <row r="6" spans="2:15" x14ac:dyDescent="0.25">
      <c r="B6" s="134"/>
      <c r="C6" s="552"/>
      <c r="D6" s="9" t="s">
        <v>2</v>
      </c>
      <c r="E6" s="9" t="s">
        <v>3</v>
      </c>
      <c r="F6" s="9" t="s">
        <v>4</v>
      </c>
      <c r="G6" s="9" t="s">
        <v>36</v>
      </c>
      <c r="H6" s="9" t="s">
        <v>37</v>
      </c>
      <c r="I6" s="9" t="s">
        <v>85</v>
      </c>
      <c r="J6" s="9" t="s">
        <v>86</v>
      </c>
      <c r="K6" s="9" t="s">
        <v>137</v>
      </c>
      <c r="L6" s="9" t="s">
        <v>293</v>
      </c>
      <c r="M6" s="9" t="s">
        <v>308</v>
      </c>
      <c r="N6" s="9" t="s">
        <v>309</v>
      </c>
      <c r="O6" s="3" t="s">
        <v>296</v>
      </c>
    </row>
    <row r="7" spans="2:15" ht="45" x14ac:dyDescent="0.25">
      <c r="B7" s="136"/>
      <c r="C7" s="552"/>
      <c r="D7" s="137">
        <v>0</v>
      </c>
      <c r="E7" s="137">
        <v>0.02</v>
      </c>
      <c r="F7" s="137">
        <v>0.04</v>
      </c>
      <c r="G7" s="137">
        <v>0.1</v>
      </c>
      <c r="H7" s="137">
        <v>0.2</v>
      </c>
      <c r="I7" s="137">
        <v>0.5</v>
      </c>
      <c r="J7" s="137">
        <v>0.7</v>
      </c>
      <c r="K7" s="137">
        <v>0.75</v>
      </c>
      <c r="L7" s="137">
        <v>1</v>
      </c>
      <c r="M7" s="137">
        <v>1.5</v>
      </c>
      <c r="N7" s="9" t="s">
        <v>698</v>
      </c>
      <c r="O7" s="3" t="s">
        <v>758</v>
      </c>
    </row>
    <row r="8" spans="2:15" x14ac:dyDescent="0.25">
      <c r="B8" s="9">
        <v>1</v>
      </c>
      <c r="C8" s="138" t="s">
        <v>755</v>
      </c>
      <c r="D8" s="309" t="s">
        <v>1155</v>
      </c>
      <c r="E8" s="309" t="s">
        <v>1155</v>
      </c>
      <c r="F8" s="309" t="s">
        <v>1155</v>
      </c>
      <c r="G8" s="309" t="s">
        <v>1155</v>
      </c>
      <c r="H8" s="309" t="s">
        <v>1155</v>
      </c>
      <c r="I8" s="309" t="s">
        <v>1155</v>
      </c>
      <c r="J8" s="309" t="s">
        <v>1155</v>
      </c>
      <c r="K8" s="309" t="s">
        <v>1155</v>
      </c>
      <c r="L8" s="309" t="s">
        <v>1155</v>
      </c>
      <c r="M8" s="309" t="s">
        <v>1155</v>
      </c>
      <c r="N8" s="309" t="s">
        <v>1155</v>
      </c>
      <c r="O8" s="330" t="s">
        <v>1155</v>
      </c>
    </row>
    <row r="9" spans="2:15" x14ac:dyDescent="0.25">
      <c r="B9" s="9">
        <v>2</v>
      </c>
      <c r="C9" s="138" t="s">
        <v>756</v>
      </c>
      <c r="D9" s="309" t="s">
        <v>1155</v>
      </c>
      <c r="E9" s="309" t="s">
        <v>1155</v>
      </c>
      <c r="F9" s="309" t="s">
        <v>1155</v>
      </c>
      <c r="G9" s="309" t="s">
        <v>1155</v>
      </c>
      <c r="H9" s="309" t="s">
        <v>1155</v>
      </c>
      <c r="I9" s="309" t="s">
        <v>1155</v>
      </c>
      <c r="J9" s="309" t="s">
        <v>1155</v>
      </c>
      <c r="K9" s="309" t="s">
        <v>1155</v>
      </c>
      <c r="L9" s="309" t="s">
        <v>1155</v>
      </c>
      <c r="M9" s="309" t="s">
        <v>1155</v>
      </c>
      <c r="N9" s="309" t="s">
        <v>1155</v>
      </c>
      <c r="O9" s="330" t="s">
        <v>1155</v>
      </c>
    </row>
    <row r="10" spans="2:15" x14ac:dyDescent="0.25">
      <c r="B10" s="9">
        <v>3</v>
      </c>
      <c r="C10" s="138" t="s">
        <v>686</v>
      </c>
      <c r="D10" s="309" t="s">
        <v>1155</v>
      </c>
      <c r="E10" s="309" t="s">
        <v>1155</v>
      </c>
      <c r="F10" s="309" t="s">
        <v>1155</v>
      </c>
      <c r="G10" s="309" t="s">
        <v>1155</v>
      </c>
      <c r="H10" s="309" t="s">
        <v>1155</v>
      </c>
      <c r="I10" s="309" t="s">
        <v>1155</v>
      </c>
      <c r="J10" s="309" t="s">
        <v>1155</v>
      </c>
      <c r="K10" s="309" t="s">
        <v>1155</v>
      </c>
      <c r="L10" s="309" t="s">
        <v>1155</v>
      </c>
      <c r="M10" s="309" t="s">
        <v>1155</v>
      </c>
      <c r="N10" s="309" t="s">
        <v>1155</v>
      </c>
      <c r="O10" s="330" t="s">
        <v>1155</v>
      </c>
    </row>
    <row r="11" spans="2:15" x14ac:dyDescent="0.25">
      <c r="B11" s="9">
        <v>4</v>
      </c>
      <c r="C11" s="138" t="s">
        <v>687</v>
      </c>
      <c r="D11" s="309" t="s">
        <v>1155</v>
      </c>
      <c r="E11" s="309" t="s">
        <v>1155</v>
      </c>
      <c r="F11" s="309" t="s">
        <v>1155</v>
      </c>
      <c r="G11" s="309" t="s">
        <v>1155</v>
      </c>
      <c r="H11" s="309" t="s">
        <v>1155</v>
      </c>
      <c r="I11" s="309" t="s">
        <v>1155</v>
      </c>
      <c r="J11" s="309" t="s">
        <v>1155</v>
      </c>
      <c r="K11" s="309" t="s">
        <v>1155</v>
      </c>
      <c r="L11" s="309" t="s">
        <v>1155</v>
      </c>
      <c r="M11" s="309" t="s">
        <v>1155</v>
      </c>
      <c r="N11" s="309" t="s">
        <v>1155</v>
      </c>
      <c r="O11" s="330" t="s">
        <v>1155</v>
      </c>
    </row>
    <row r="12" spans="2:15" x14ac:dyDescent="0.25">
      <c r="B12" s="9">
        <v>5</v>
      </c>
      <c r="C12" s="138" t="s">
        <v>688</v>
      </c>
      <c r="D12" s="309" t="s">
        <v>1155</v>
      </c>
      <c r="E12" s="309" t="s">
        <v>1155</v>
      </c>
      <c r="F12" s="309" t="s">
        <v>1155</v>
      </c>
      <c r="G12" s="309" t="s">
        <v>1155</v>
      </c>
      <c r="H12" s="309" t="s">
        <v>1155</v>
      </c>
      <c r="I12" s="309" t="s">
        <v>1155</v>
      </c>
      <c r="J12" s="309" t="s">
        <v>1155</v>
      </c>
      <c r="K12" s="309" t="s">
        <v>1155</v>
      </c>
      <c r="L12" s="309" t="s">
        <v>1155</v>
      </c>
      <c r="M12" s="309" t="s">
        <v>1155</v>
      </c>
      <c r="N12" s="309" t="s">
        <v>1155</v>
      </c>
      <c r="O12" s="330" t="s">
        <v>1155</v>
      </c>
    </row>
    <row r="13" spans="2:15" x14ac:dyDescent="0.25">
      <c r="B13" s="9">
        <v>6</v>
      </c>
      <c r="C13" s="138" t="s">
        <v>458</v>
      </c>
      <c r="D13" s="309" t="s">
        <v>1155</v>
      </c>
      <c r="E13" s="309" t="s">
        <v>1155</v>
      </c>
      <c r="F13" s="309" t="s">
        <v>1155</v>
      </c>
      <c r="G13" s="309" t="s">
        <v>1155</v>
      </c>
      <c r="H13" s="309">
        <v>56.50216305</v>
      </c>
      <c r="I13" s="309">
        <v>6.1086752199999994</v>
      </c>
      <c r="J13" s="309" t="s">
        <v>1155</v>
      </c>
      <c r="K13" s="309" t="s">
        <v>1155</v>
      </c>
      <c r="L13" s="309" t="s">
        <v>1155</v>
      </c>
      <c r="M13" s="309" t="s">
        <v>1155</v>
      </c>
      <c r="N13" s="309" t="s">
        <v>1155</v>
      </c>
      <c r="O13" s="330">
        <v>62.610838269999995</v>
      </c>
    </row>
    <row r="14" spans="2:15" x14ac:dyDescent="0.25">
      <c r="B14" s="9">
        <v>7</v>
      </c>
      <c r="C14" s="138" t="s">
        <v>464</v>
      </c>
      <c r="D14" s="309" t="s">
        <v>1155</v>
      </c>
      <c r="E14" s="309" t="s">
        <v>1155</v>
      </c>
      <c r="F14" s="309" t="s">
        <v>1155</v>
      </c>
      <c r="G14" s="309" t="s">
        <v>1155</v>
      </c>
      <c r="H14" s="309" t="s">
        <v>1155</v>
      </c>
      <c r="I14" s="309" t="s">
        <v>1155</v>
      </c>
      <c r="J14" s="309" t="s">
        <v>1155</v>
      </c>
      <c r="K14" s="309" t="s">
        <v>1155</v>
      </c>
      <c r="L14" s="309" t="s">
        <v>1155</v>
      </c>
      <c r="M14" s="309" t="s">
        <v>1155</v>
      </c>
      <c r="N14" s="309" t="s">
        <v>1155</v>
      </c>
      <c r="O14" s="330" t="s">
        <v>1155</v>
      </c>
    </row>
    <row r="15" spans="2:15" x14ac:dyDescent="0.25">
      <c r="B15" s="9">
        <v>8</v>
      </c>
      <c r="C15" s="138" t="s">
        <v>689</v>
      </c>
      <c r="D15" s="309" t="s">
        <v>1155</v>
      </c>
      <c r="E15" s="309" t="s">
        <v>1155</v>
      </c>
      <c r="F15" s="309" t="s">
        <v>1155</v>
      </c>
      <c r="G15" s="309" t="s">
        <v>1155</v>
      </c>
      <c r="H15" s="309" t="s">
        <v>1155</v>
      </c>
      <c r="I15" s="309" t="s">
        <v>1155</v>
      </c>
      <c r="J15" s="309" t="s">
        <v>1155</v>
      </c>
      <c r="K15" s="309" t="s">
        <v>1155</v>
      </c>
      <c r="L15" s="309" t="s">
        <v>1155</v>
      </c>
      <c r="M15" s="309" t="s">
        <v>1155</v>
      </c>
      <c r="N15" s="309" t="s">
        <v>1155</v>
      </c>
      <c r="O15" s="330" t="s">
        <v>1155</v>
      </c>
    </row>
    <row r="16" spans="2:15" x14ac:dyDescent="0.25">
      <c r="B16" s="9">
        <v>9</v>
      </c>
      <c r="C16" s="138" t="s">
        <v>692</v>
      </c>
      <c r="D16" s="309" t="s">
        <v>1155</v>
      </c>
      <c r="E16" s="309" t="s">
        <v>1155</v>
      </c>
      <c r="F16" s="309" t="s">
        <v>1155</v>
      </c>
      <c r="G16" s="309" t="s">
        <v>1155</v>
      </c>
      <c r="H16" s="309" t="s">
        <v>1155</v>
      </c>
      <c r="I16" s="309" t="s">
        <v>1155</v>
      </c>
      <c r="J16" s="309" t="s">
        <v>1155</v>
      </c>
      <c r="K16" s="309" t="s">
        <v>1155</v>
      </c>
      <c r="L16" s="309" t="s">
        <v>1155</v>
      </c>
      <c r="M16" s="309" t="s">
        <v>1155</v>
      </c>
      <c r="N16" s="309" t="s">
        <v>1155</v>
      </c>
      <c r="O16" s="330" t="s">
        <v>1155</v>
      </c>
    </row>
    <row r="17" spans="2:15" x14ac:dyDescent="0.25">
      <c r="B17" s="9">
        <v>10</v>
      </c>
      <c r="C17" s="138" t="s">
        <v>694</v>
      </c>
      <c r="D17" s="309" t="s">
        <v>1155</v>
      </c>
      <c r="E17" s="309" t="s">
        <v>1155</v>
      </c>
      <c r="F17" s="309" t="s">
        <v>1155</v>
      </c>
      <c r="G17" s="309" t="s">
        <v>1155</v>
      </c>
      <c r="H17" s="309" t="s">
        <v>1155</v>
      </c>
      <c r="I17" s="309" t="s">
        <v>1155</v>
      </c>
      <c r="J17" s="309" t="s">
        <v>1155</v>
      </c>
      <c r="K17" s="309" t="s">
        <v>1155</v>
      </c>
      <c r="L17" s="309" t="s">
        <v>1155</v>
      </c>
      <c r="M17" s="309" t="s">
        <v>1155</v>
      </c>
      <c r="N17" s="309" t="s">
        <v>1155</v>
      </c>
      <c r="O17" s="330" t="s">
        <v>1155</v>
      </c>
    </row>
    <row r="18" spans="2:15" x14ac:dyDescent="0.25">
      <c r="B18" s="9">
        <v>11</v>
      </c>
      <c r="C18" s="85" t="s">
        <v>757</v>
      </c>
      <c r="D18" s="314" t="s">
        <v>1155</v>
      </c>
      <c r="E18" s="314" t="s">
        <v>1155</v>
      </c>
      <c r="F18" s="314" t="s">
        <v>1155</v>
      </c>
      <c r="G18" s="314" t="s">
        <v>1155</v>
      </c>
      <c r="H18" s="314">
        <v>56.50216305</v>
      </c>
      <c r="I18" s="314">
        <v>6.1086752199999994</v>
      </c>
      <c r="J18" s="314" t="s">
        <v>1155</v>
      </c>
      <c r="K18" s="314" t="s">
        <v>1155</v>
      </c>
      <c r="L18" s="314" t="s">
        <v>1155</v>
      </c>
      <c r="M18" s="314" t="s">
        <v>1155</v>
      </c>
      <c r="N18" s="314" t="s">
        <v>1155</v>
      </c>
      <c r="O18" s="464">
        <v>62.610838269999995</v>
      </c>
    </row>
  </sheetData>
  <mergeCells count="5">
    <mergeCell ref="C5:C7"/>
    <mergeCell ref="D5:N5"/>
    <mergeCell ref="B2:O2"/>
    <mergeCell ref="M3:O3"/>
    <mergeCell ref="D4:E4"/>
  </mergeCells>
  <hyperlinks>
    <hyperlink ref="M3" location="Oversikt!A1" display="Tilbake til oversikt" xr:uid="{F417EDA5-D08B-43FF-A65A-CFB989B2C58B}"/>
  </hyperlinks>
  <pageMargins left="0.7" right="0.7" top="0.75" bottom="0.75" header="0.3" footer="0.3"/>
  <pageSetup paperSize="9" scale="59"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F75A7-A30F-4B30-955B-998F42B38C1B}">
  <sheetPr>
    <tabColor theme="6"/>
    <pageSetUpPr fitToPage="1"/>
  </sheetPr>
  <dimension ref="B2:J52"/>
  <sheetViews>
    <sheetView showGridLines="0" zoomScale="80" zoomScaleNormal="80" workbookViewId="0">
      <selection activeCell="L10" sqref="L10"/>
    </sheetView>
  </sheetViews>
  <sheetFormatPr baseColWidth="10" defaultRowHeight="15" x14ac:dyDescent="0.25"/>
  <cols>
    <col min="1" max="1" width="3.85546875" customWidth="1"/>
    <col min="2" max="2" width="11.42578125" style="7"/>
    <col min="3" max="3" width="104.28515625" customWidth="1"/>
  </cols>
  <sheetData>
    <row r="2" spans="2:10" ht="18.75" x14ac:dyDescent="0.3">
      <c r="B2" s="537" t="s">
        <v>1031</v>
      </c>
      <c r="C2" s="537"/>
      <c r="D2" s="537"/>
      <c r="E2" s="537"/>
      <c r="F2" s="537"/>
      <c r="G2" s="537"/>
      <c r="H2" s="537"/>
    </row>
    <row r="3" spans="2:10" x14ac:dyDescent="0.25">
      <c r="B3" s="12"/>
      <c r="F3" s="538" t="s">
        <v>1150</v>
      </c>
      <c r="G3" s="538"/>
      <c r="H3" s="538"/>
    </row>
    <row r="4" spans="2:10" x14ac:dyDescent="0.25">
      <c r="B4" t="s">
        <v>1347</v>
      </c>
      <c r="H4" s="276"/>
    </row>
    <row r="5" spans="2:10" x14ac:dyDescent="0.25">
      <c r="B5" t="s">
        <v>1346</v>
      </c>
      <c r="H5" s="276"/>
    </row>
    <row r="6" spans="2:10" x14ac:dyDescent="0.25">
      <c r="B6" s="217"/>
      <c r="C6" s="222"/>
      <c r="D6" s="9" t="s">
        <v>2</v>
      </c>
      <c r="E6" s="9" t="s">
        <v>3</v>
      </c>
      <c r="F6" s="9" t="s">
        <v>4</v>
      </c>
      <c r="G6" s="9" t="s">
        <v>36</v>
      </c>
      <c r="H6" s="9" t="s">
        <v>37</v>
      </c>
    </row>
    <row r="7" spans="2:10" x14ac:dyDescent="0.25">
      <c r="B7" s="218"/>
      <c r="C7" s="223"/>
      <c r="D7" s="260">
        <f>Contents!G8</f>
        <v>45016</v>
      </c>
      <c r="E7" s="260">
        <f>EOMONTH(D7,-3)</f>
        <v>44926</v>
      </c>
      <c r="F7" s="260">
        <f t="shared" ref="F7:H7" si="0">EOMONTH(E7,-3)</f>
        <v>44834</v>
      </c>
      <c r="G7" s="260">
        <f t="shared" si="0"/>
        <v>44742</v>
      </c>
      <c r="H7" s="260">
        <f t="shared" si="0"/>
        <v>44651</v>
      </c>
    </row>
    <row r="8" spans="2:10" x14ac:dyDescent="0.25">
      <c r="B8" s="219"/>
      <c r="C8" s="542" t="s">
        <v>38</v>
      </c>
      <c r="D8" s="543"/>
      <c r="E8" s="543"/>
      <c r="F8" s="543"/>
      <c r="G8" s="543"/>
      <c r="H8" s="544"/>
    </row>
    <row r="9" spans="2:10" x14ac:dyDescent="0.25">
      <c r="B9" s="2">
        <v>1</v>
      </c>
      <c r="C9" s="46" t="s">
        <v>39</v>
      </c>
      <c r="D9" s="390">
        <v>3845.29797388</v>
      </c>
      <c r="E9" s="390">
        <v>3837.4890695500003</v>
      </c>
      <c r="F9" s="390">
        <v>3856.03753241</v>
      </c>
      <c r="G9" s="390">
        <v>3846.49276831</v>
      </c>
      <c r="H9" s="390">
        <v>3899.2301772399996</v>
      </c>
    </row>
    <row r="10" spans="2:10" x14ac:dyDescent="0.25">
      <c r="B10" s="2">
        <v>2</v>
      </c>
      <c r="C10" s="46" t="s">
        <v>40</v>
      </c>
      <c r="D10" s="390">
        <v>4195.2979738800004</v>
      </c>
      <c r="E10" s="390">
        <v>4187.4890695499998</v>
      </c>
      <c r="F10" s="390">
        <v>4206.0375324099996</v>
      </c>
      <c r="G10" s="390">
        <v>4196.4927683099995</v>
      </c>
      <c r="H10" s="390">
        <v>4249.2301772399996</v>
      </c>
    </row>
    <row r="11" spans="2:10" x14ac:dyDescent="0.25">
      <c r="B11" s="2">
        <v>3</v>
      </c>
      <c r="C11" s="46" t="s">
        <v>41</v>
      </c>
      <c r="D11" s="390">
        <v>4595.2979738800004</v>
      </c>
      <c r="E11" s="390">
        <v>4587.4890695499998</v>
      </c>
      <c r="F11" s="390">
        <v>4606.0375324099996</v>
      </c>
      <c r="G11" s="390">
        <v>4596.4927683100004</v>
      </c>
      <c r="H11" s="390">
        <v>4649.2301772399996</v>
      </c>
    </row>
    <row r="12" spans="2:10" x14ac:dyDescent="0.25">
      <c r="B12" s="220"/>
      <c r="C12" s="539" t="s">
        <v>42</v>
      </c>
      <c r="D12" s="540"/>
      <c r="E12" s="540"/>
      <c r="F12" s="540"/>
      <c r="G12" s="540"/>
      <c r="H12" s="541"/>
    </row>
    <row r="13" spans="2:10" x14ac:dyDescent="0.25">
      <c r="B13" s="2">
        <v>4</v>
      </c>
      <c r="C13" s="46" t="s">
        <v>1032</v>
      </c>
      <c r="D13" s="228">
        <v>19103.98465147</v>
      </c>
      <c r="E13" s="228">
        <v>19086.996463849999</v>
      </c>
      <c r="F13" s="228">
        <v>19324.733413819999</v>
      </c>
      <c r="G13" s="228">
        <v>19517.492172860002</v>
      </c>
      <c r="H13" s="228">
        <v>20664.051771180002</v>
      </c>
    </row>
    <row r="14" spans="2:10" x14ac:dyDescent="0.25">
      <c r="B14" s="220"/>
      <c r="C14" s="545" t="s">
        <v>1033</v>
      </c>
      <c r="D14" s="546"/>
      <c r="E14" s="546"/>
      <c r="F14" s="546"/>
      <c r="G14" s="546"/>
      <c r="H14" s="547"/>
    </row>
    <row r="15" spans="2:10" x14ac:dyDescent="0.25">
      <c r="B15" s="2">
        <v>5</v>
      </c>
      <c r="C15" s="46" t="s">
        <v>1034</v>
      </c>
      <c r="D15" s="258">
        <v>0.20128250959331223</v>
      </c>
      <c r="E15" s="258">
        <v>0.20105253732403941</v>
      </c>
      <c r="F15" s="258">
        <v>0.19953897680432534</v>
      </c>
      <c r="G15" s="258">
        <v>0.19707925249314359</v>
      </c>
      <c r="H15" s="258">
        <v>0.18869630314603775</v>
      </c>
      <c r="J15" s="494"/>
    </row>
    <row r="16" spans="2:10" x14ac:dyDescent="0.25">
      <c r="B16" s="2">
        <v>6</v>
      </c>
      <c r="C16" s="46" t="s">
        <v>43</v>
      </c>
      <c r="D16" s="258">
        <v>0.21960329483185503</v>
      </c>
      <c r="E16" s="258">
        <v>0.21938962879168175</v>
      </c>
      <c r="F16" s="258">
        <v>0.21765048150170446</v>
      </c>
      <c r="G16" s="258">
        <v>0.21501188425238735</v>
      </c>
      <c r="H16" s="258">
        <v>0.20563393008753345</v>
      </c>
    </row>
    <row r="17" spans="2:8" x14ac:dyDescent="0.25">
      <c r="B17" s="2">
        <v>7</v>
      </c>
      <c r="C17" s="46" t="s">
        <v>44</v>
      </c>
      <c r="D17" s="258">
        <v>0.2405413351044754</v>
      </c>
      <c r="E17" s="258">
        <v>0.24034630475470156</v>
      </c>
      <c r="F17" s="258">
        <v>0.23834934401299487</v>
      </c>
      <c r="G17" s="258">
        <v>0.23550632054866594</v>
      </c>
      <c r="H17" s="258">
        <v>0.22499121802067137</v>
      </c>
    </row>
    <row r="18" spans="2:8" x14ac:dyDescent="0.25">
      <c r="B18" s="220"/>
      <c r="C18" s="548" t="s">
        <v>1035</v>
      </c>
      <c r="D18" s="549"/>
      <c r="E18" s="549"/>
      <c r="F18" s="549"/>
      <c r="G18" s="549"/>
      <c r="H18" s="550"/>
    </row>
    <row r="19" spans="2:8" x14ac:dyDescent="0.25">
      <c r="B19" s="2" t="s">
        <v>45</v>
      </c>
      <c r="C19" s="47" t="s">
        <v>1036</v>
      </c>
      <c r="D19" s="258">
        <v>1.8000000000000002E-2</v>
      </c>
      <c r="E19" s="258">
        <v>1.8000000000000002E-2</v>
      </c>
      <c r="F19" s="258">
        <v>1.8000000000000002E-2</v>
      </c>
      <c r="G19" s="258">
        <v>1.8000000000000002E-2</v>
      </c>
      <c r="H19" s="258">
        <v>1.8000000000000002E-2</v>
      </c>
    </row>
    <row r="20" spans="2:8" x14ac:dyDescent="0.25">
      <c r="B20" s="2" t="s">
        <v>46</v>
      </c>
      <c r="C20" s="47" t="s">
        <v>1037</v>
      </c>
      <c r="D20" s="258">
        <v>1.8000000000000002E-2</v>
      </c>
      <c r="E20" s="258">
        <v>1.8000000000000002E-2</v>
      </c>
      <c r="F20" s="258">
        <v>1.8000000000000002E-2</v>
      </c>
      <c r="G20" s="258">
        <v>1.8000000000000002E-2</v>
      </c>
      <c r="H20" s="258">
        <v>1.8000000000000002E-2</v>
      </c>
    </row>
    <row r="21" spans="2:8" x14ac:dyDescent="0.25">
      <c r="B21" s="2" t="s">
        <v>47</v>
      </c>
      <c r="C21" s="47" t="s">
        <v>1038</v>
      </c>
      <c r="D21" s="258">
        <v>1.8000000000000002E-2</v>
      </c>
      <c r="E21" s="258">
        <v>1.8000000000000002E-2</v>
      </c>
      <c r="F21" s="258">
        <v>1.8000000000000002E-2</v>
      </c>
      <c r="G21" s="258">
        <v>1.8000000000000002E-2</v>
      </c>
      <c r="H21" s="258">
        <v>1.8000000000000002E-2</v>
      </c>
    </row>
    <row r="22" spans="2:8" x14ac:dyDescent="0.25">
      <c r="B22" s="2" t="s">
        <v>48</v>
      </c>
      <c r="C22" s="47" t="s">
        <v>49</v>
      </c>
      <c r="D22" s="258">
        <v>9.8000000000000004E-2</v>
      </c>
      <c r="E22" s="258">
        <v>9.8000000000000004E-2</v>
      </c>
      <c r="F22" s="258">
        <v>9.8000000000000004E-2</v>
      </c>
      <c r="G22" s="258">
        <v>9.8000000000000004E-2</v>
      </c>
      <c r="H22" s="258">
        <v>9.8000000000000004E-2</v>
      </c>
    </row>
    <row r="23" spans="2:8" x14ac:dyDescent="0.25">
      <c r="B23" s="220"/>
      <c r="C23" s="548" t="s">
        <v>1039</v>
      </c>
      <c r="D23" s="549"/>
      <c r="E23" s="549"/>
      <c r="F23" s="549"/>
      <c r="G23" s="549"/>
      <c r="H23" s="550"/>
    </row>
    <row r="24" spans="2:8" x14ac:dyDescent="0.25">
      <c r="B24" s="2">
        <v>8</v>
      </c>
      <c r="C24" s="46" t="s">
        <v>50</v>
      </c>
      <c r="D24" s="258">
        <v>2.5000000000196473E-2</v>
      </c>
      <c r="E24" s="258">
        <v>2.5000000000196473E-2</v>
      </c>
      <c r="F24" s="258">
        <v>2.5000000000196473E-2</v>
      </c>
      <c r="G24" s="258">
        <v>2.5000000000196473E-2</v>
      </c>
      <c r="H24" s="258">
        <v>2.5000000000000001E-2</v>
      </c>
    </row>
    <row r="25" spans="2:8" x14ac:dyDescent="0.25">
      <c r="B25" s="2" t="s">
        <v>12</v>
      </c>
      <c r="C25" s="46" t="s">
        <v>51</v>
      </c>
      <c r="D25" s="2" t="s">
        <v>1155</v>
      </c>
      <c r="E25" s="2" t="s">
        <v>1155</v>
      </c>
      <c r="F25" s="2" t="s">
        <v>1155</v>
      </c>
      <c r="G25" s="2" t="s">
        <v>1155</v>
      </c>
      <c r="H25" s="2" t="s">
        <v>1155</v>
      </c>
    </row>
    <row r="26" spans="2:8" x14ac:dyDescent="0.25">
      <c r="B26" s="2">
        <v>9</v>
      </c>
      <c r="C26" s="46" t="s">
        <v>52</v>
      </c>
      <c r="D26" s="258">
        <v>2.5000000000000001E-2</v>
      </c>
      <c r="E26" s="258">
        <v>2.0000000000157177E-2</v>
      </c>
      <c r="F26" s="258">
        <v>1.4999999999999999E-2</v>
      </c>
      <c r="G26" s="258">
        <v>1.4999999999999999E-2</v>
      </c>
      <c r="H26" s="258">
        <v>0.01</v>
      </c>
    </row>
    <row r="27" spans="2:8" x14ac:dyDescent="0.25">
      <c r="B27" s="2" t="s">
        <v>53</v>
      </c>
      <c r="C27" s="46" t="s">
        <v>54</v>
      </c>
      <c r="D27" s="258">
        <v>0.03</v>
      </c>
      <c r="E27" s="258">
        <v>3.0000000000235762E-2</v>
      </c>
      <c r="F27" s="258">
        <v>0.03</v>
      </c>
      <c r="G27" s="258">
        <v>0.03</v>
      </c>
      <c r="H27" s="258">
        <v>0.03</v>
      </c>
    </row>
    <row r="28" spans="2:8" x14ac:dyDescent="0.25">
      <c r="B28" s="2">
        <v>10</v>
      </c>
      <c r="C28" s="46" t="s">
        <v>55</v>
      </c>
      <c r="D28" s="2" t="s">
        <v>1155</v>
      </c>
      <c r="E28" s="2" t="s">
        <v>1155</v>
      </c>
      <c r="F28" s="2" t="s">
        <v>1155</v>
      </c>
      <c r="G28" s="2" t="s">
        <v>1155</v>
      </c>
      <c r="H28" s="2" t="s">
        <v>1155</v>
      </c>
    </row>
    <row r="29" spans="2:8" x14ac:dyDescent="0.25">
      <c r="B29" s="2" t="s">
        <v>56</v>
      </c>
      <c r="C29" s="47" t="s">
        <v>1040</v>
      </c>
      <c r="D29" s="2" t="s">
        <v>1155</v>
      </c>
      <c r="E29" s="2" t="s">
        <v>1155</v>
      </c>
      <c r="F29" s="2" t="s">
        <v>1155</v>
      </c>
      <c r="G29" s="2" t="s">
        <v>1155</v>
      </c>
      <c r="H29" s="2" t="s">
        <v>1155</v>
      </c>
    </row>
    <row r="30" spans="2:8" x14ac:dyDescent="0.25">
      <c r="B30" s="2">
        <v>11</v>
      </c>
      <c r="C30" s="46" t="s">
        <v>57</v>
      </c>
      <c r="D30" s="258">
        <v>8.000000000019647E-2</v>
      </c>
      <c r="E30" s="258">
        <v>7.5000000000589401E-2</v>
      </c>
      <c r="F30" s="258">
        <v>7.0000000000196475E-2</v>
      </c>
      <c r="G30" s="258">
        <v>7.0000000000196475E-2</v>
      </c>
      <c r="H30" s="258">
        <v>6.5000000000000002E-2</v>
      </c>
    </row>
    <row r="31" spans="2:8" x14ac:dyDescent="0.25">
      <c r="B31" s="2" t="s">
        <v>58</v>
      </c>
      <c r="C31" s="46" t="s">
        <v>59</v>
      </c>
      <c r="D31" s="258">
        <v>0.17800000000019647</v>
      </c>
      <c r="E31" s="258">
        <v>0.17299999999999999</v>
      </c>
      <c r="F31" s="258">
        <v>0.16800000000019649</v>
      </c>
      <c r="G31" s="258">
        <v>0.16800000000000001</v>
      </c>
      <c r="H31" s="258">
        <v>0.16800000000000001</v>
      </c>
    </row>
    <row r="32" spans="2:8" x14ac:dyDescent="0.25">
      <c r="B32" s="2">
        <v>12</v>
      </c>
      <c r="C32" s="46" t="s">
        <v>60</v>
      </c>
      <c r="D32" s="258">
        <v>0.13828250959331223</v>
      </c>
      <c r="E32" s="258">
        <v>0.13805253732403944</v>
      </c>
      <c r="F32" s="258">
        <v>0.13653897680432536</v>
      </c>
      <c r="G32" s="258">
        <v>0.13407925249314362</v>
      </c>
      <c r="H32" s="258">
        <v>0.12569630314603775</v>
      </c>
    </row>
    <row r="33" spans="2:8" x14ac:dyDescent="0.25">
      <c r="B33" s="220"/>
      <c r="C33" s="539" t="s">
        <v>61</v>
      </c>
      <c r="D33" s="540"/>
      <c r="E33" s="540"/>
      <c r="F33" s="540"/>
      <c r="G33" s="540"/>
      <c r="H33" s="541"/>
    </row>
    <row r="34" spans="2:8" x14ac:dyDescent="0.25">
      <c r="B34" s="2">
        <v>13</v>
      </c>
      <c r="C34" s="224" t="s">
        <v>1041</v>
      </c>
      <c r="D34" s="390">
        <v>45642.330154130002</v>
      </c>
      <c r="E34" s="390">
        <v>45184.929055209999</v>
      </c>
      <c r="F34" s="390">
        <v>46185.691410479994</v>
      </c>
      <c r="G34" s="390">
        <v>46656.192517060001</v>
      </c>
      <c r="H34" s="390">
        <v>47793.303928730005</v>
      </c>
    </row>
    <row r="35" spans="2:8" x14ac:dyDescent="0.25">
      <c r="B35" s="3">
        <v>14</v>
      </c>
      <c r="C35" s="79" t="s">
        <v>1042</v>
      </c>
      <c r="D35" s="259">
        <v>9.1916822820238581E-2</v>
      </c>
      <c r="E35" s="259">
        <v>9.2674463731736503E-2</v>
      </c>
      <c r="F35" s="259">
        <v>9.106797806767504E-2</v>
      </c>
      <c r="G35" s="259">
        <v>8.9945032836454414E-2</v>
      </c>
      <c r="H35" s="259">
        <v>8.8908483572855884E-2</v>
      </c>
    </row>
    <row r="36" spans="2:8" x14ac:dyDescent="0.25">
      <c r="B36" s="220"/>
      <c r="C36" s="548" t="s">
        <v>1043</v>
      </c>
      <c r="D36" s="549"/>
      <c r="E36" s="549"/>
      <c r="F36" s="549"/>
      <c r="G36" s="549"/>
      <c r="H36" s="550"/>
    </row>
    <row r="37" spans="2:8" x14ac:dyDescent="0.25">
      <c r="B37" s="3" t="s">
        <v>62</v>
      </c>
      <c r="C37" s="47" t="s">
        <v>427</v>
      </c>
      <c r="D37" s="221"/>
      <c r="E37" s="221"/>
      <c r="F37" s="221"/>
      <c r="G37" s="221"/>
      <c r="H37" s="221"/>
    </row>
    <row r="38" spans="2:8" x14ac:dyDescent="0.25">
      <c r="B38" s="3" t="s">
        <v>63</v>
      </c>
      <c r="C38" s="47" t="s">
        <v>1037</v>
      </c>
      <c r="D38" s="221"/>
      <c r="E38" s="221"/>
      <c r="F38" s="221"/>
      <c r="G38" s="221"/>
      <c r="H38" s="221"/>
    </row>
    <row r="39" spans="2:8" x14ac:dyDescent="0.25">
      <c r="B39" s="3" t="s">
        <v>64</v>
      </c>
      <c r="C39" s="47" t="s">
        <v>66</v>
      </c>
      <c r="D39" s="221"/>
      <c r="E39" s="221"/>
      <c r="F39" s="221"/>
      <c r="G39" s="221"/>
      <c r="H39" s="221"/>
    </row>
    <row r="40" spans="2:8" x14ac:dyDescent="0.25">
      <c r="B40" s="220"/>
      <c r="C40" s="548" t="s">
        <v>1044</v>
      </c>
      <c r="D40" s="549"/>
      <c r="E40" s="549"/>
      <c r="F40" s="549"/>
      <c r="G40" s="549"/>
      <c r="H40" s="550"/>
    </row>
    <row r="41" spans="2:8" x14ac:dyDescent="0.25">
      <c r="B41" s="3" t="s">
        <v>65</v>
      </c>
      <c r="C41" s="225" t="s">
        <v>430</v>
      </c>
      <c r="D41" s="221"/>
      <c r="E41" s="221"/>
      <c r="F41" s="221"/>
      <c r="G41" s="221"/>
      <c r="H41" s="221"/>
    </row>
    <row r="42" spans="2:8" x14ac:dyDescent="0.25">
      <c r="B42" s="3" t="s">
        <v>67</v>
      </c>
      <c r="C42" s="225" t="s">
        <v>432</v>
      </c>
      <c r="D42" s="221"/>
      <c r="E42" s="221"/>
      <c r="F42" s="221"/>
      <c r="G42" s="221"/>
      <c r="H42" s="221"/>
    </row>
    <row r="43" spans="2:8" x14ac:dyDescent="0.25">
      <c r="B43" s="220"/>
      <c r="C43" s="539" t="s">
        <v>68</v>
      </c>
      <c r="D43" s="540"/>
      <c r="E43" s="540"/>
      <c r="F43" s="540"/>
      <c r="G43" s="540"/>
      <c r="H43" s="541"/>
    </row>
    <row r="44" spans="2:8" x14ac:dyDescent="0.25">
      <c r="B44" s="2">
        <v>15</v>
      </c>
      <c r="C44" s="224" t="s">
        <v>69</v>
      </c>
      <c r="D44" s="390">
        <v>6184.9724554400009</v>
      </c>
      <c r="E44" s="390">
        <v>5705.4289900900003</v>
      </c>
      <c r="F44" s="390">
        <v>6319.88014742</v>
      </c>
      <c r="G44" s="390">
        <v>6261.9298295700009</v>
      </c>
      <c r="H44" s="390">
        <v>6422.2935766666669</v>
      </c>
    </row>
    <row r="45" spans="2:8" x14ac:dyDescent="0.25">
      <c r="B45" s="3" t="s">
        <v>70</v>
      </c>
      <c r="C45" s="79" t="s">
        <v>71</v>
      </c>
      <c r="D45" s="390">
        <v>2242.3793245000002</v>
      </c>
      <c r="E45" s="390">
        <v>2796.8061634899996</v>
      </c>
      <c r="F45" s="390">
        <v>2550.0604972275</v>
      </c>
      <c r="G45" s="390">
        <v>2646.68977348</v>
      </c>
      <c r="H45" s="390">
        <v>2619.9663818200002</v>
      </c>
    </row>
    <row r="46" spans="2:8" x14ac:dyDescent="0.25">
      <c r="B46" s="3" t="s">
        <v>72</v>
      </c>
      <c r="C46" s="79" t="s">
        <v>73</v>
      </c>
      <c r="D46" s="390">
        <v>192.1149685</v>
      </c>
      <c r="E46" s="390">
        <v>170.74522350000001</v>
      </c>
      <c r="F46" s="390">
        <v>241.71773259</v>
      </c>
      <c r="G46" s="390">
        <v>126.212946</v>
      </c>
      <c r="H46" s="390">
        <v>127.72592</v>
      </c>
    </row>
    <row r="47" spans="2:8" x14ac:dyDescent="0.25">
      <c r="B47" s="2">
        <v>16</v>
      </c>
      <c r="C47" s="224" t="s">
        <v>74</v>
      </c>
      <c r="D47" s="390">
        <v>2050.2643560000001</v>
      </c>
      <c r="E47" s="390">
        <v>2626.06093999</v>
      </c>
      <c r="F47" s="390">
        <v>2308.3427646374998</v>
      </c>
      <c r="G47" s="390">
        <v>2520.4768274799999</v>
      </c>
      <c r="H47" s="390">
        <v>2492.2404618200003</v>
      </c>
    </row>
    <row r="48" spans="2:8" x14ac:dyDescent="0.25">
      <c r="B48" s="2">
        <v>17</v>
      </c>
      <c r="C48" s="224" t="s">
        <v>75</v>
      </c>
      <c r="D48" s="259">
        <v>3.0166707221632061</v>
      </c>
      <c r="E48" s="259">
        <v>2.172618656028495</v>
      </c>
      <c r="F48" s="259">
        <v>2.7378430293095875</v>
      </c>
      <c r="G48" s="259">
        <v>2.4844226938720735</v>
      </c>
      <c r="H48" s="259">
        <v>2.5769157009740065</v>
      </c>
    </row>
    <row r="49" spans="2:8" x14ac:dyDescent="0.25">
      <c r="B49" s="220"/>
      <c r="C49" s="539" t="s">
        <v>76</v>
      </c>
      <c r="D49" s="540"/>
      <c r="E49" s="540"/>
      <c r="F49" s="540"/>
      <c r="G49" s="540"/>
      <c r="H49" s="541"/>
    </row>
    <row r="50" spans="2:8" x14ac:dyDescent="0.25">
      <c r="B50" s="2">
        <v>18</v>
      </c>
      <c r="C50" s="224" t="s">
        <v>77</v>
      </c>
      <c r="D50" s="390">
        <v>38538.71359195</v>
      </c>
      <c r="E50" s="390">
        <v>37552.142017980004</v>
      </c>
      <c r="F50" s="390">
        <v>39350.208922235004</v>
      </c>
      <c r="G50" s="390">
        <v>39336.664452559999</v>
      </c>
      <c r="H50" s="390">
        <v>39623.096853454997</v>
      </c>
    </row>
    <row r="51" spans="2:8" x14ac:dyDescent="0.25">
      <c r="B51" s="2">
        <v>19</v>
      </c>
      <c r="C51" s="54" t="s">
        <v>78</v>
      </c>
      <c r="D51" s="390">
        <v>29095.506224394008</v>
      </c>
      <c r="E51" s="390">
        <v>28868.415585330004</v>
      </c>
      <c r="F51" s="390">
        <v>29192.850679379502</v>
      </c>
      <c r="G51" s="390">
        <v>28537.552918759084</v>
      </c>
      <c r="H51" s="390">
        <v>31955.151988807498</v>
      </c>
    </row>
    <row r="52" spans="2:8" x14ac:dyDescent="0.25">
      <c r="B52" s="2">
        <v>20</v>
      </c>
      <c r="C52" s="224" t="s">
        <v>79</v>
      </c>
      <c r="D52" s="259">
        <v>1.3245589643543887</v>
      </c>
      <c r="E52" s="259">
        <v>1.3008</v>
      </c>
      <c r="F52" s="259">
        <v>1.3479399238673899</v>
      </c>
      <c r="G52" s="259">
        <v>1.3784175736631625</v>
      </c>
      <c r="H52" s="259">
        <v>1.2399595804561701</v>
      </c>
    </row>
  </sheetData>
  <mergeCells count="12">
    <mergeCell ref="B2:H2"/>
    <mergeCell ref="C43:H43"/>
    <mergeCell ref="C49:H49"/>
    <mergeCell ref="C12:H12"/>
    <mergeCell ref="C8:H8"/>
    <mergeCell ref="C14:H14"/>
    <mergeCell ref="C18:H18"/>
    <mergeCell ref="C23:H23"/>
    <mergeCell ref="C33:H33"/>
    <mergeCell ref="C36:H36"/>
    <mergeCell ref="C40:H40"/>
    <mergeCell ref="F3:H3"/>
  </mergeCells>
  <hyperlinks>
    <hyperlink ref="F3" location="Oversikt!A1" display="Tilbake til oversikt" xr:uid="{B52D65C1-6383-4E49-B7D6-CDF540414522}"/>
    <hyperlink ref="F3:H3" location="Contents!A1" display="Back to contents page" xr:uid="{D6AC496F-82EE-4A3A-9EA3-79C79DAB09FE}"/>
  </hyperlinks>
  <pageMargins left="0.7" right="0.7" top="0.75" bottom="0.75" header="0.3" footer="0.3"/>
  <pageSetup paperSize="9" scale="64" orientation="landscape" verticalDpi="0" r:id="rId1"/>
  <colBreaks count="1" manualBreakCount="1">
    <brk id="1"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0881A5-D4BF-4CD0-B56C-38C939E7B6B5}">
  <sheetPr>
    <pageSetUpPr fitToPage="1"/>
  </sheetPr>
  <dimension ref="B2:K17"/>
  <sheetViews>
    <sheetView showGridLines="0" zoomScale="80" zoomScaleNormal="80" workbookViewId="0"/>
  </sheetViews>
  <sheetFormatPr baseColWidth="10" defaultRowHeight="15" x14ac:dyDescent="0.25"/>
  <cols>
    <col min="1" max="1" width="4" customWidth="1"/>
    <col min="3" max="3" width="24.85546875" customWidth="1"/>
    <col min="4" max="11" width="14.5703125" customWidth="1"/>
  </cols>
  <sheetData>
    <row r="2" spans="2:11" ht="18.75" x14ac:dyDescent="0.3">
      <c r="B2" s="537" t="s">
        <v>1308</v>
      </c>
      <c r="C2" s="537"/>
      <c r="D2" s="537"/>
      <c r="E2" s="537"/>
      <c r="F2" s="537"/>
      <c r="G2" s="537"/>
      <c r="H2" s="537"/>
      <c r="I2" s="537"/>
      <c r="J2" s="537"/>
      <c r="K2" s="537"/>
    </row>
    <row r="3" spans="2:11" x14ac:dyDescent="0.25">
      <c r="B3" s="12"/>
      <c r="C3" s="12"/>
      <c r="J3" s="538" t="s">
        <v>1150</v>
      </c>
      <c r="K3" s="538"/>
    </row>
    <row r="4" spans="2:11" x14ac:dyDescent="0.25">
      <c r="D4" s="499">
        <f>Contents!G7</f>
        <v>44926</v>
      </c>
    </row>
    <row r="5" spans="2:11" x14ac:dyDescent="0.25">
      <c r="C5" s="102"/>
      <c r="D5" s="9" t="s">
        <v>2</v>
      </c>
      <c r="E5" s="9" t="s">
        <v>3</v>
      </c>
      <c r="F5" s="9" t="s">
        <v>4</v>
      </c>
      <c r="G5" s="9" t="s">
        <v>36</v>
      </c>
      <c r="H5" s="9" t="s">
        <v>37</v>
      </c>
      <c r="I5" s="9" t="s">
        <v>85</v>
      </c>
      <c r="J5" s="9" t="s">
        <v>86</v>
      </c>
      <c r="K5" s="9" t="s">
        <v>137</v>
      </c>
    </row>
    <row r="6" spans="2:11" x14ac:dyDescent="0.25">
      <c r="C6" s="102"/>
      <c r="D6" s="553" t="s">
        <v>759</v>
      </c>
      <c r="E6" s="553"/>
      <c r="F6" s="553"/>
      <c r="G6" s="553"/>
      <c r="H6" s="670" t="s">
        <v>760</v>
      </c>
      <c r="I6" s="671"/>
      <c r="J6" s="671"/>
      <c r="K6" s="672"/>
    </row>
    <row r="7" spans="2:11" x14ac:dyDescent="0.25">
      <c r="B7" s="31"/>
      <c r="C7" s="673" t="s">
        <v>761</v>
      </c>
      <c r="D7" s="553" t="s">
        <v>762</v>
      </c>
      <c r="E7" s="553"/>
      <c r="F7" s="553" t="s">
        <v>763</v>
      </c>
      <c r="G7" s="553"/>
      <c r="H7" s="670" t="s">
        <v>762</v>
      </c>
      <c r="I7" s="672"/>
      <c r="J7" s="670" t="s">
        <v>763</v>
      </c>
      <c r="K7" s="672"/>
    </row>
    <row r="8" spans="2:11" x14ac:dyDescent="0.25">
      <c r="B8" s="31"/>
      <c r="C8" s="673"/>
      <c r="D8" s="9" t="s">
        <v>764</v>
      </c>
      <c r="E8" s="9" t="s">
        <v>765</v>
      </c>
      <c r="F8" s="9" t="s">
        <v>764</v>
      </c>
      <c r="G8" s="9" t="s">
        <v>765</v>
      </c>
      <c r="H8" s="3" t="s">
        <v>764</v>
      </c>
      <c r="I8" s="3" t="s">
        <v>765</v>
      </c>
      <c r="J8" s="3" t="s">
        <v>764</v>
      </c>
      <c r="K8" s="3" t="s">
        <v>765</v>
      </c>
    </row>
    <row r="9" spans="2:11" x14ac:dyDescent="0.25">
      <c r="B9" s="139">
        <v>1</v>
      </c>
      <c r="C9" s="4" t="s">
        <v>766</v>
      </c>
      <c r="D9" s="9"/>
      <c r="E9" s="9"/>
      <c r="F9" s="9"/>
      <c r="G9" s="9">
        <v>79.099999999999994</v>
      </c>
      <c r="H9" s="9"/>
      <c r="I9" s="9"/>
      <c r="J9" s="9"/>
      <c r="K9" s="9"/>
    </row>
    <row r="10" spans="2:11" x14ac:dyDescent="0.25">
      <c r="B10" s="139">
        <v>2</v>
      </c>
      <c r="C10" s="4" t="s">
        <v>767</v>
      </c>
      <c r="D10" s="9"/>
      <c r="E10" s="9"/>
      <c r="F10" s="9"/>
      <c r="G10" s="9"/>
      <c r="H10" s="9"/>
      <c r="I10" s="9"/>
      <c r="J10" s="9"/>
      <c r="K10" s="9"/>
    </row>
    <row r="11" spans="2:11" x14ac:dyDescent="0.25">
      <c r="B11" s="139">
        <v>3</v>
      </c>
      <c r="C11" s="4" t="s">
        <v>768</v>
      </c>
      <c r="D11" s="9"/>
      <c r="E11" s="9"/>
      <c r="F11" s="9"/>
      <c r="G11" s="9"/>
      <c r="H11" s="9"/>
      <c r="I11" s="9"/>
      <c r="J11" s="9"/>
      <c r="K11" s="9"/>
    </row>
    <row r="12" spans="2:11" x14ac:dyDescent="0.25">
      <c r="B12" s="139">
        <v>4</v>
      </c>
      <c r="C12" s="4" t="s">
        <v>769</v>
      </c>
      <c r="D12" s="9"/>
      <c r="E12" s="9"/>
      <c r="F12" s="9"/>
      <c r="G12" s="9"/>
      <c r="H12" s="9"/>
      <c r="I12" s="9"/>
      <c r="J12" s="9"/>
      <c r="K12" s="9"/>
    </row>
    <row r="13" spans="2:11" x14ac:dyDescent="0.25">
      <c r="B13" s="139">
        <v>5</v>
      </c>
      <c r="C13" s="4" t="s">
        <v>770</v>
      </c>
      <c r="D13" s="9"/>
      <c r="E13" s="9"/>
      <c r="F13" s="9"/>
      <c r="G13" s="9"/>
      <c r="H13" s="9"/>
      <c r="I13" s="9"/>
      <c r="J13" s="9"/>
      <c r="K13" s="9"/>
    </row>
    <row r="14" spans="2:11" x14ac:dyDescent="0.25">
      <c r="B14" s="139">
        <v>6</v>
      </c>
      <c r="C14" s="4" t="s">
        <v>771</v>
      </c>
      <c r="D14" s="9"/>
      <c r="E14" s="9"/>
      <c r="F14" s="9"/>
      <c r="G14" s="9"/>
      <c r="H14" s="9"/>
      <c r="I14" s="9"/>
      <c r="J14" s="9"/>
      <c r="K14" s="9"/>
    </row>
    <row r="15" spans="2:11" x14ac:dyDescent="0.25">
      <c r="B15" s="139">
        <v>7</v>
      </c>
      <c r="C15" s="4" t="s">
        <v>772</v>
      </c>
      <c r="D15" s="9"/>
      <c r="E15" s="9"/>
      <c r="F15" s="9"/>
      <c r="G15" s="9"/>
      <c r="H15" s="9"/>
      <c r="I15" s="9"/>
      <c r="J15" s="9"/>
      <c r="K15" s="9"/>
    </row>
    <row r="16" spans="2:11" x14ac:dyDescent="0.25">
      <c r="B16" s="139">
        <v>8</v>
      </c>
      <c r="C16" s="4" t="s">
        <v>667</v>
      </c>
      <c r="D16" s="9"/>
      <c r="E16" s="9"/>
      <c r="F16" s="9"/>
      <c r="G16" s="9"/>
      <c r="H16" s="9"/>
      <c r="I16" s="9"/>
      <c r="J16" s="9"/>
      <c r="K16" s="9"/>
    </row>
    <row r="17" spans="2:11" x14ac:dyDescent="0.25">
      <c r="B17" s="13">
        <v>9</v>
      </c>
      <c r="C17" s="112" t="s">
        <v>34</v>
      </c>
      <c r="D17" s="112"/>
      <c r="E17" s="112"/>
      <c r="F17" s="112"/>
      <c r="G17" s="112">
        <f>G9</f>
        <v>79.099999999999994</v>
      </c>
      <c r="H17" s="112"/>
      <c r="I17" s="112"/>
      <c r="J17" s="112"/>
      <c r="K17" s="112"/>
    </row>
  </sheetData>
  <mergeCells count="9">
    <mergeCell ref="J3:K3"/>
    <mergeCell ref="B2:K2"/>
    <mergeCell ref="D6:G6"/>
    <mergeCell ref="H6:K6"/>
    <mergeCell ref="C7:C8"/>
    <mergeCell ref="D7:E7"/>
    <mergeCell ref="F7:G7"/>
    <mergeCell ref="H7:I7"/>
    <mergeCell ref="J7:K7"/>
  </mergeCells>
  <hyperlinks>
    <hyperlink ref="J3" location="Oversikt!A1" display="Tilbake til oversikt" xr:uid="{3CD0CBD0-E3D3-45E1-8373-689606F561AE}"/>
    <hyperlink ref="J3:K3" location="Contents!A1" display="Back to contents page" xr:uid="{AECE191C-0A09-4C67-859A-B960435E1361}"/>
  </hyperlinks>
  <pageMargins left="0.7" right="0.7" top="0.75" bottom="0.75" header="0.3" footer="0.3"/>
  <pageSetup paperSize="9" scale="83" fitToHeight="0" orientation="landscape"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A5923-91D3-4459-8934-0FB7312F7B67}">
  <sheetPr>
    <pageSetUpPr fitToPage="1"/>
  </sheetPr>
  <dimension ref="B2:E16"/>
  <sheetViews>
    <sheetView showGridLines="0" zoomScale="80" zoomScaleNormal="80" workbookViewId="0">
      <selection activeCell="D3" sqref="D3:E3"/>
    </sheetView>
  </sheetViews>
  <sheetFormatPr baseColWidth="10" defaultRowHeight="15" x14ac:dyDescent="0.25"/>
  <cols>
    <col min="1" max="1" width="4" customWidth="1"/>
    <col min="2" max="2" width="7.7109375" customWidth="1"/>
    <col min="3" max="3" width="36.28515625" customWidth="1"/>
    <col min="4" max="5" width="17" customWidth="1"/>
  </cols>
  <sheetData>
    <row r="2" spans="2:5" ht="18.75" x14ac:dyDescent="0.3">
      <c r="B2" s="537" t="s">
        <v>1310</v>
      </c>
      <c r="C2" s="537"/>
      <c r="D2" s="537"/>
      <c r="E2" s="537"/>
    </row>
    <row r="3" spans="2:5" x14ac:dyDescent="0.25">
      <c r="B3" s="12"/>
      <c r="D3" s="538" t="s">
        <v>1150</v>
      </c>
      <c r="E3" s="538"/>
    </row>
    <row r="4" spans="2:5" x14ac:dyDescent="0.25">
      <c r="C4" s="102"/>
      <c r="D4" s="376">
        <f>Contents!G7</f>
        <v>44926</v>
      </c>
      <c r="E4" s="115"/>
    </row>
    <row r="5" spans="2:5" x14ac:dyDescent="0.25">
      <c r="C5" s="102"/>
      <c r="D5" s="3" t="s">
        <v>2</v>
      </c>
      <c r="E5" s="140" t="s">
        <v>3</v>
      </c>
    </row>
    <row r="6" spans="2:5" ht="30" x14ac:dyDescent="0.25">
      <c r="C6" s="102"/>
      <c r="D6" s="33" t="s">
        <v>773</v>
      </c>
      <c r="E6" s="9" t="s">
        <v>774</v>
      </c>
    </row>
    <row r="7" spans="2:5" x14ac:dyDescent="0.25">
      <c r="B7" s="674" t="s">
        <v>775</v>
      </c>
      <c r="C7" s="675"/>
      <c r="D7" s="141"/>
      <c r="E7" s="142"/>
    </row>
    <row r="8" spans="2:5" x14ac:dyDescent="0.25">
      <c r="B8" s="15">
        <v>1</v>
      </c>
      <c r="C8" s="143" t="s">
        <v>776</v>
      </c>
      <c r="D8" s="16"/>
      <c r="E8" s="16"/>
    </row>
    <row r="9" spans="2:5" x14ac:dyDescent="0.25">
      <c r="B9" s="15">
        <v>2</v>
      </c>
      <c r="C9" s="143" t="s">
        <v>777</v>
      </c>
      <c r="D9" s="16"/>
      <c r="E9" s="16"/>
    </row>
    <row r="10" spans="2:5" x14ac:dyDescent="0.25">
      <c r="B10" s="15">
        <v>3</v>
      </c>
      <c r="C10" s="143" t="s">
        <v>778</v>
      </c>
      <c r="D10" s="16"/>
      <c r="E10" s="16"/>
    </row>
    <row r="11" spans="2:5" x14ac:dyDescent="0.25">
      <c r="B11" s="15">
        <v>4</v>
      </c>
      <c r="C11" s="143" t="s">
        <v>779</v>
      </c>
      <c r="D11" s="16"/>
      <c r="E11" s="16"/>
    </row>
    <row r="12" spans="2:5" x14ac:dyDescent="0.25">
      <c r="B12" s="15">
        <v>5</v>
      </c>
      <c r="C12" s="143" t="s">
        <v>780</v>
      </c>
      <c r="D12" s="16"/>
      <c r="E12" s="16"/>
    </row>
    <row r="13" spans="2:5" x14ac:dyDescent="0.25">
      <c r="B13" s="15">
        <v>6</v>
      </c>
      <c r="C13" s="144" t="s">
        <v>781</v>
      </c>
      <c r="D13" s="16"/>
      <c r="E13" s="16"/>
    </row>
    <row r="14" spans="2:5" x14ac:dyDescent="0.25">
      <c r="B14" s="674" t="s">
        <v>782</v>
      </c>
      <c r="C14" s="675"/>
      <c r="D14" s="145"/>
      <c r="E14" s="145"/>
    </row>
    <row r="15" spans="2:5" x14ac:dyDescent="0.25">
      <c r="B15" s="45">
        <v>7</v>
      </c>
      <c r="C15" s="143" t="s">
        <v>783</v>
      </c>
      <c r="D15" s="16"/>
      <c r="E15" s="16"/>
    </row>
    <row r="16" spans="2:5" x14ac:dyDescent="0.25">
      <c r="B16" s="45">
        <v>8</v>
      </c>
      <c r="C16" s="143" t="s">
        <v>784</v>
      </c>
      <c r="D16" s="16"/>
      <c r="E16" s="16"/>
    </row>
  </sheetData>
  <mergeCells count="4">
    <mergeCell ref="B7:C7"/>
    <mergeCell ref="B14:C14"/>
    <mergeCell ref="D3:E3"/>
    <mergeCell ref="B2:E2"/>
  </mergeCells>
  <hyperlinks>
    <hyperlink ref="D3" location="Oversikt!A1" display="Tilbake til oversikt" xr:uid="{D19CDA71-3D6A-4455-9026-F79EC10CD3AD}"/>
  </hyperlinks>
  <pageMargins left="0.7" right="0.7" top="0.75" bottom="0.75" header="0.3" footer="0.3"/>
  <pageSetup paperSize="9" orientation="landscape"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DE1AE-31F4-466E-933C-CC5AF5F06B08}">
  <sheetPr>
    <pageSetUpPr fitToPage="1"/>
  </sheetPr>
  <dimension ref="B2:E26"/>
  <sheetViews>
    <sheetView showGridLines="0" zoomScale="80" zoomScaleNormal="80" workbookViewId="0">
      <selection activeCell="D3" sqref="D3:E3"/>
    </sheetView>
  </sheetViews>
  <sheetFormatPr baseColWidth="10" defaultRowHeight="15" x14ac:dyDescent="0.25"/>
  <cols>
    <col min="1" max="1" width="3.85546875" customWidth="1"/>
    <col min="2" max="2" width="6.85546875" customWidth="1"/>
    <col min="3" max="3" width="55.85546875" customWidth="1"/>
    <col min="4" max="5" width="16.42578125" customWidth="1"/>
  </cols>
  <sheetData>
    <row r="2" spans="2:5" ht="18.75" x14ac:dyDescent="0.3">
      <c r="B2" s="537" t="s">
        <v>1309</v>
      </c>
      <c r="C2" s="537"/>
      <c r="D2" s="537"/>
      <c r="E2" s="537"/>
    </row>
    <row r="3" spans="2:5" x14ac:dyDescent="0.25">
      <c r="B3" s="133"/>
      <c r="C3" s="31"/>
      <c r="D3" s="538" t="s">
        <v>1150</v>
      </c>
      <c r="E3" s="538"/>
    </row>
    <row r="4" spans="2:5" x14ac:dyDescent="0.25">
      <c r="B4" s="146"/>
      <c r="C4" s="147"/>
      <c r="D4" s="377">
        <f>Contents!G7</f>
        <v>44926</v>
      </c>
      <c r="E4" s="146"/>
    </row>
    <row r="5" spans="2:5" x14ac:dyDescent="0.25">
      <c r="B5" s="146"/>
      <c r="C5" s="147"/>
      <c r="D5" s="3" t="s">
        <v>2</v>
      </c>
      <c r="E5" s="3" t="s">
        <v>3</v>
      </c>
    </row>
    <row r="6" spans="2:5" x14ac:dyDescent="0.25">
      <c r="B6" s="146"/>
      <c r="C6" s="147"/>
      <c r="D6" s="3" t="s">
        <v>785</v>
      </c>
      <c r="E6" s="3" t="s">
        <v>714</v>
      </c>
    </row>
    <row r="7" spans="2:5" x14ac:dyDescent="0.25">
      <c r="B7" s="117">
        <v>1</v>
      </c>
      <c r="C7" s="131" t="s">
        <v>786</v>
      </c>
      <c r="D7" s="148"/>
      <c r="E7" s="47"/>
    </row>
    <row r="8" spans="2:5" ht="30" x14ac:dyDescent="0.25">
      <c r="B8" s="3">
        <v>2</v>
      </c>
      <c r="C8" s="4" t="s">
        <v>787</v>
      </c>
      <c r="D8" s="47"/>
      <c r="E8" s="47"/>
    </row>
    <row r="9" spans="2:5" x14ac:dyDescent="0.25">
      <c r="B9" s="3">
        <v>3</v>
      </c>
      <c r="C9" s="4" t="s">
        <v>788</v>
      </c>
      <c r="D9" s="47"/>
      <c r="E9" s="47"/>
    </row>
    <row r="10" spans="2:5" x14ac:dyDescent="0.25">
      <c r="B10" s="3">
        <v>4</v>
      </c>
      <c r="C10" s="4" t="s">
        <v>789</v>
      </c>
      <c r="D10" s="47"/>
      <c r="E10" s="47"/>
    </row>
    <row r="11" spans="2:5" x14ac:dyDescent="0.25">
      <c r="B11" s="3">
        <v>5</v>
      </c>
      <c r="C11" s="4" t="s">
        <v>790</v>
      </c>
      <c r="D11" s="47"/>
      <c r="E11" s="47"/>
    </row>
    <row r="12" spans="2:5" ht="30" x14ac:dyDescent="0.25">
      <c r="B12" s="3">
        <v>6</v>
      </c>
      <c r="C12" s="4" t="s">
        <v>791</v>
      </c>
      <c r="D12" s="47"/>
      <c r="E12" s="47"/>
    </row>
    <row r="13" spans="2:5" x14ac:dyDescent="0.25">
      <c r="B13" s="3">
        <v>7</v>
      </c>
      <c r="C13" s="4" t="s">
        <v>792</v>
      </c>
      <c r="D13" s="47"/>
      <c r="E13" s="148"/>
    </row>
    <row r="14" spans="2:5" x14ac:dyDescent="0.25">
      <c r="B14" s="3">
        <v>8</v>
      </c>
      <c r="C14" s="4" t="s">
        <v>793</v>
      </c>
      <c r="D14" s="47"/>
      <c r="E14" s="47"/>
    </row>
    <row r="15" spans="2:5" x14ac:dyDescent="0.25">
      <c r="B15" s="3">
        <v>9</v>
      </c>
      <c r="C15" s="4" t="s">
        <v>794</v>
      </c>
      <c r="D15" s="47"/>
      <c r="E15" s="47"/>
    </row>
    <row r="16" spans="2:5" x14ac:dyDescent="0.25">
      <c r="B16" s="3">
        <v>10</v>
      </c>
      <c r="C16" s="4" t="s">
        <v>795</v>
      </c>
      <c r="D16" s="47"/>
      <c r="E16" s="47"/>
    </row>
    <row r="17" spans="2:5" x14ac:dyDescent="0.25">
      <c r="B17" s="117">
        <v>11</v>
      </c>
      <c r="C17" s="85" t="s">
        <v>796</v>
      </c>
      <c r="D17" s="148"/>
      <c r="E17" s="47"/>
    </row>
    <row r="18" spans="2:5" ht="30" x14ac:dyDescent="0.25">
      <c r="B18" s="3">
        <v>12</v>
      </c>
      <c r="C18" s="4" t="s">
        <v>797</v>
      </c>
      <c r="D18" s="47"/>
      <c r="E18" s="47"/>
    </row>
    <row r="19" spans="2:5" x14ac:dyDescent="0.25">
      <c r="B19" s="3">
        <v>13</v>
      </c>
      <c r="C19" s="4" t="s">
        <v>788</v>
      </c>
      <c r="D19" s="47"/>
      <c r="E19" s="47"/>
    </row>
    <row r="20" spans="2:5" x14ac:dyDescent="0.25">
      <c r="B20" s="3">
        <v>14</v>
      </c>
      <c r="C20" s="4" t="s">
        <v>789</v>
      </c>
      <c r="D20" s="47"/>
      <c r="E20" s="47"/>
    </row>
    <row r="21" spans="2:5" x14ac:dyDescent="0.25">
      <c r="B21" s="3">
        <v>15</v>
      </c>
      <c r="C21" s="4" t="s">
        <v>790</v>
      </c>
      <c r="D21" s="47"/>
      <c r="E21" s="47"/>
    </row>
    <row r="22" spans="2:5" ht="30" x14ac:dyDescent="0.25">
      <c r="B22" s="3">
        <v>16</v>
      </c>
      <c r="C22" s="4" t="s">
        <v>791</v>
      </c>
      <c r="D22" s="47"/>
      <c r="E22" s="47"/>
    </row>
    <row r="23" spans="2:5" x14ac:dyDescent="0.25">
      <c r="B23" s="3">
        <v>17</v>
      </c>
      <c r="C23" s="4" t="s">
        <v>792</v>
      </c>
      <c r="D23" s="47"/>
      <c r="E23" s="149"/>
    </row>
    <row r="24" spans="2:5" x14ac:dyDescent="0.25">
      <c r="B24" s="3">
        <v>18</v>
      </c>
      <c r="C24" s="4" t="s">
        <v>793</v>
      </c>
      <c r="D24" s="47"/>
      <c r="E24" s="47"/>
    </row>
    <row r="25" spans="2:5" x14ac:dyDescent="0.25">
      <c r="B25" s="3">
        <v>19</v>
      </c>
      <c r="C25" s="4" t="s">
        <v>794</v>
      </c>
      <c r="D25" s="47"/>
      <c r="E25" s="47"/>
    </row>
    <row r="26" spans="2:5" x14ac:dyDescent="0.25">
      <c r="B26" s="3">
        <v>20</v>
      </c>
      <c r="C26" s="4" t="s">
        <v>795</v>
      </c>
      <c r="D26" s="47"/>
      <c r="E26" s="47"/>
    </row>
  </sheetData>
  <mergeCells count="2">
    <mergeCell ref="D3:E3"/>
    <mergeCell ref="B2:E2"/>
  </mergeCells>
  <hyperlinks>
    <hyperlink ref="D3" location="Oversikt!A1" display="Tilbake til oversikt" xr:uid="{D6A7D01A-8011-42CC-B692-F12BBFF98BB7}"/>
  </hyperlinks>
  <pageMargins left="0.7" right="0.7" top="0.75" bottom="0.75" header="0.3" footer="0.3"/>
  <pageSetup paperSize="9" orientation="landscape"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13A1B-D0C8-4A8B-9893-D2751E88EF1D}">
  <sheetPr>
    <pageSetUpPr fitToPage="1"/>
  </sheetPr>
  <dimension ref="B2:R24"/>
  <sheetViews>
    <sheetView showGridLines="0" zoomScale="80" zoomScaleNormal="80" workbookViewId="0">
      <selection activeCell="B2" sqref="B2:K2"/>
    </sheetView>
  </sheetViews>
  <sheetFormatPr baseColWidth="10" defaultRowHeight="15" x14ac:dyDescent="0.25"/>
  <cols>
    <col min="1" max="1" width="3.85546875" customWidth="1"/>
    <col min="3" max="3" width="25.28515625" bestFit="1" customWidth="1"/>
    <col min="4" max="18" width="13.7109375" customWidth="1"/>
  </cols>
  <sheetData>
    <row r="2" spans="2:18" ht="18.75" x14ac:dyDescent="0.3">
      <c r="B2" s="537" t="s">
        <v>1311</v>
      </c>
      <c r="C2" s="537"/>
      <c r="D2" s="537"/>
      <c r="E2" s="537"/>
      <c r="F2" s="537"/>
      <c r="G2" s="537"/>
      <c r="H2" s="537"/>
      <c r="I2" s="537"/>
      <c r="J2" s="537"/>
      <c r="K2" s="537"/>
      <c r="L2" s="537"/>
      <c r="M2" s="537"/>
      <c r="N2" s="537"/>
      <c r="O2" s="537"/>
      <c r="P2" s="537"/>
      <c r="Q2" s="537"/>
      <c r="R2" s="537"/>
    </row>
    <row r="3" spans="2:18" x14ac:dyDescent="0.25">
      <c r="Q3" s="538" t="s">
        <v>1150</v>
      </c>
      <c r="R3" s="538"/>
    </row>
    <row r="4" spans="2:18" x14ac:dyDescent="0.25">
      <c r="D4" s="8">
        <f>Contents!G7</f>
        <v>44926</v>
      </c>
    </row>
    <row r="5" spans="2:18" x14ac:dyDescent="0.25">
      <c r="B5" s="103"/>
      <c r="C5" s="150"/>
      <c r="D5" s="139" t="s">
        <v>2</v>
      </c>
      <c r="E5" s="139" t="s">
        <v>3</v>
      </c>
      <c r="F5" s="139" t="s">
        <v>4</v>
      </c>
      <c r="G5" s="139" t="s">
        <v>36</v>
      </c>
      <c r="H5" s="139" t="s">
        <v>37</v>
      </c>
      <c r="I5" s="139" t="s">
        <v>85</v>
      </c>
      <c r="J5" s="139" t="s">
        <v>86</v>
      </c>
      <c r="K5" s="139" t="s">
        <v>137</v>
      </c>
      <c r="L5" s="139" t="s">
        <v>293</v>
      </c>
      <c r="M5" s="139" t="s">
        <v>308</v>
      </c>
      <c r="N5" s="139" t="s">
        <v>309</v>
      </c>
      <c r="O5" s="139" t="s">
        <v>296</v>
      </c>
      <c r="P5" s="139" t="s">
        <v>292</v>
      </c>
      <c r="Q5" s="139" t="s">
        <v>294</v>
      </c>
      <c r="R5" s="139" t="s">
        <v>295</v>
      </c>
    </row>
    <row r="6" spans="2:18" x14ac:dyDescent="0.25">
      <c r="B6" s="103"/>
      <c r="C6" s="150"/>
      <c r="D6" s="676" t="s">
        <v>798</v>
      </c>
      <c r="E6" s="676"/>
      <c r="F6" s="676"/>
      <c r="G6" s="676"/>
      <c r="H6" s="676"/>
      <c r="I6" s="676"/>
      <c r="J6" s="676"/>
      <c r="K6" s="676" t="s">
        <v>799</v>
      </c>
      <c r="L6" s="676"/>
      <c r="M6" s="676"/>
      <c r="N6" s="676"/>
      <c r="O6" s="676" t="s">
        <v>800</v>
      </c>
      <c r="P6" s="676"/>
      <c r="Q6" s="676"/>
      <c r="R6" s="676"/>
    </row>
    <row r="7" spans="2:18" x14ac:dyDescent="0.25">
      <c r="B7" s="103"/>
      <c r="C7" s="150"/>
      <c r="D7" s="677" t="s">
        <v>801</v>
      </c>
      <c r="E7" s="678"/>
      <c r="F7" s="678"/>
      <c r="G7" s="679"/>
      <c r="H7" s="680" t="s">
        <v>802</v>
      </c>
      <c r="I7" s="676"/>
      <c r="J7" s="151" t="s">
        <v>803</v>
      </c>
      <c r="K7" s="676" t="s">
        <v>801</v>
      </c>
      <c r="L7" s="676"/>
      <c r="M7" s="566" t="s">
        <v>802</v>
      </c>
      <c r="N7" s="151" t="s">
        <v>803</v>
      </c>
      <c r="O7" s="676" t="s">
        <v>801</v>
      </c>
      <c r="P7" s="676"/>
      <c r="Q7" s="566" t="s">
        <v>802</v>
      </c>
      <c r="R7" s="151" t="s">
        <v>803</v>
      </c>
    </row>
    <row r="8" spans="2:18" x14ac:dyDescent="0.25">
      <c r="B8" s="103"/>
      <c r="C8" s="150"/>
      <c r="D8" s="681" t="s">
        <v>804</v>
      </c>
      <c r="E8" s="679"/>
      <c r="F8" s="681" t="s">
        <v>805</v>
      </c>
      <c r="G8" s="679"/>
      <c r="H8" s="567"/>
      <c r="I8" s="566" t="s">
        <v>806</v>
      </c>
      <c r="J8" s="567"/>
      <c r="K8" s="566" t="s">
        <v>804</v>
      </c>
      <c r="L8" s="566" t="s">
        <v>805</v>
      </c>
      <c r="M8" s="567"/>
      <c r="N8" s="567"/>
      <c r="O8" s="566" t="s">
        <v>804</v>
      </c>
      <c r="P8" s="566" t="s">
        <v>805</v>
      </c>
      <c r="Q8" s="567"/>
      <c r="R8" s="567"/>
    </row>
    <row r="9" spans="2:18" x14ac:dyDescent="0.25">
      <c r="B9" s="154"/>
      <c r="C9" s="155"/>
      <c r="D9" s="156"/>
      <c r="E9" s="139" t="s">
        <v>806</v>
      </c>
      <c r="F9" s="156"/>
      <c r="G9" s="139" t="s">
        <v>806</v>
      </c>
      <c r="H9" s="568"/>
      <c r="I9" s="568"/>
      <c r="J9" s="568"/>
      <c r="K9" s="568"/>
      <c r="L9" s="568"/>
      <c r="M9" s="568"/>
      <c r="N9" s="568"/>
      <c r="O9" s="568"/>
      <c r="P9" s="568"/>
      <c r="Q9" s="568"/>
      <c r="R9" s="568"/>
    </row>
    <row r="10" spans="2:18" x14ac:dyDescent="0.25">
      <c r="B10" s="157">
        <v>1</v>
      </c>
      <c r="C10" s="158" t="s">
        <v>807</v>
      </c>
      <c r="D10" s="156"/>
      <c r="E10" s="139"/>
      <c r="F10" s="156"/>
      <c r="G10" s="139"/>
      <c r="H10" s="159"/>
      <c r="I10" s="159"/>
      <c r="J10" s="159"/>
      <c r="K10" s="159"/>
      <c r="L10" s="159"/>
      <c r="M10" s="159"/>
      <c r="N10" s="159"/>
      <c r="O10" s="159"/>
      <c r="P10" s="159"/>
      <c r="Q10" s="159"/>
      <c r="R10" s="159"/>
    </row>
    <row r="11" spans="2:18" x14ac:dyDescent="0.25">
      <c r="B11" s="45">
        <v>2</v>
      </c>
      <c r="C11" s="160" t="s">
        <v>808</v>
      </c>
      <c r="D11" s="139"/>
      <c r="E11" s="139"/>
      <c r="F11" s="139"/>
      <c r="G11" s="139"/>
      <c r="H11" s="139"/>
      <c r="I11" s="139"/>
      <c r="J11" s="139"/>
      <c r="K11" s="139"/>
      <c r="L11" s="139"/>
      <c r="M11" s="139"/>
      <c r="N11" s="139"/>
      <c r="O11" s="139"/>
      <c r="P11" s="139"/>
      <c r="Q11" s="139"/>
      <c r="R11" s="139"/>
    </row>
    <row r="12" spans="2:18" x14ac:dyDescent="0.25">
      <c r="B12" s="45">
        <v>3</v>
      </c>
      <c r="C12" s="78" t="s">
        <v>809</v>
      </c>
      <c r="D12" s="78"/>
      <c r="E12" s="78"/>
      <c r="F12" s="78"/>
      <c r="G12" s="78"/>
      <c r="H12" s="78"/>
      <c r="I12" s="78"/>
      <c r="J12" s="78"/>
      <c r="K12" s="78"/>
      <c r="L12" s="78"/>
      <c r="M12" s="78"/>
      <c r="N12" s="78"/>
      <c r="O12" s="78"/>
      <c r="P12" s="78"/>
      <c r="Q12" s="78"/>
      <c r="R12" s="78"/>
    </row>
    <row r="13" spans="2:18" x14ac:dyDescent="0.25">
      <c r="B13" s="45">
        <v>4</v>
      </c>
      <c r="C13" s="78" t="s">
        <v>810</v>
      </c>
      <c r="D13" s="78"/>
      <c r="E13" s="78"/>
      <c r="F13" s="78"/>
      <c r="G13" s="78"/>
      <c r="H13" s="78"/>
      <c r="I13" s="78"/>
      <c r="J13" s="78"/>
      <c r="K13" s="78"/>
      <c r="L13" s="78"/>
      <c r="M13" s="78"/>
      <c r="N13" s="78"/>
      <c r="O13" s="78"/>
      <c r="P13" s="78"/>
      <c r="Q13" s="78"/>
      <c r="R13" s="78"/>
    </row>
    <row r="14" spans="2:18" x14ac:dyDescent="0.25">
      <c r="B14" s="45">
        <v>5</v>
      </c>
      <c r="C14" s="78" t="s">
        <v>811</v>
      </c>
      <c r="D14" s="78"/>
      <c r="E14" s="78"/>
      <c r="F14" s="78"/>
      <c r="G14" s="78"/>
      <c r="H14" s="78"/>
      <c r="I14" s="78"/>
      <c r="J14" s="78"/>
      <c r="K14" s="78"/>
      <c r="L14" s="78"/>
      <c r="M14" s="78"/>
      <c r="N14" s="78"/>
      <c r="O14" s="78"/>
      <c r="P14" s="78"/>
      <c r="Q14" s="78"/>
      <c r="R14" s="78"/>
    </row>
    <row r="15" spans="2:18" x14ac:dyDescent="0.25">
      <c r="B15" s="45">
        <v>6</v>
      </c>
      <c r="C15" s="78" t="s">
        <v>812</v>
      </c>
      <c r="D15" s="78"/>
      <c r="E15" s="78"/>
      <c r="F15" s="78"/>
      <c r="G15" s="78"/>
      <c r="H15" s="78"/>
      <c r="I15" s="78"/>
      <c r="J15" s="78"/>
      <c r="K15" s="78"/>
      <c r="L15" s="78"/>
      <c r="M15" s="78"/>
      <c r="N15" s="78"/>
      <c r="O15" s="78"/>
      <c r="P15" s="78"/>
      <c r="Q15" s="78"/>
      <c r="R15" s="78"/>
    </row>
    <row r="16" spans="2:18" x14ac:dyDescent="0.25">
      <c r="B16" s="45">
        <v>7</v>
      </c>
      <c r="C16" s="161" t="s">
        <v>813</v>
      </c>
      <c r="D16" s="139"/>
      <c r="E16" s="139"/>
      <c r="F16" s="139"/>
      <c r="G16" s="139"/>
      <c r="H16" s="139"/>
      <c r="I16" s="139"/>
      <c r="J16" s="139"/>
      <c r="K16" s="139"/>
      <c r="L16" s="139"/>
      <c r="M16" s="139"/>
      <c r="N16" s="139"/>
      <c r="O16" s="139"/>
      <c r="P16" s="139"/>
      <c r="Q16" s="139"/>
      <c r="R16" s="139"/>
    </row>
    <row r="17" spans="2:18" x14ac:dyDescent="0.25">
      <c r="B17" s="45">
        <v>8</v>
      </c>
      <c r="C17" s="78" t="s">
        <v>814</v>
      </c>
      <c r="D17" s="78"/>
      <c r="E17" s="78"/>
      <c r="F17" s="78"/>
      <c r="G17" s="78"/>
      <c r="H17" s="78"/>
      <c r="I17" s="78"/>
      <c r="J17" s="78"/>
      <c r="K17" s="78"/>
      <c r="L17" s="78"/>
      <c r="M17" s="78"/>
      <c r="N17" s="78"/>
      <c r="O17" s="78"/>
      <c r="P17" s="78"/>
      <c r="Q17" s="78"/>
      <c r="R17" s="78"/>
    </row>
    <row r="18" spans="2:18" x14ac:dyDescent="0.25">
      <c r="B18" s="45">
        <v>9</v>
      </c>
      <c r="C18" s="78" t="s">
        <v>815</v>
      </c>
      <c r="D18" s="78"/>
      <c r="E18" s="78"/>
      <c r="F18" s="78"/>
      <c r="G18" s="78"/>
      <c r="H18" s="78"/>
      <c r="I18" s="78"/>
      <c r="J18" s="78"/>
      <c r="K18" s="78"/>
      <c r="L18" s="78"/>
      <c r="M18" s="78"/>
      <c r="N18" s="78"/>
      <c r="O18" s="78"/>
      <c r="P18" s="78"/>
      <c r="Q18" s="78"/>
      <c r="R18" s="78"/>
    </row>
    <row r="19" spans="2:18" x14ac:dyDescent="0.25">
      <c r="B19" s="45">
        <v>10</v>
      </c>
      <c r="C19" s="78" t="s">
        <v>816</v>
      </c>
      <c r="D19" s="78"/>
      <c r="E19" s="78"/>
      <c r="F19" s="78"/>
      <c r="G19" s="78"/>
      <c r="H19" s="78"/>
      <c r="I19" s="78"/>
      <c r="J19" s="78"/>
      <c r="K19" s="78"/>
      <c r="L19" s="78"/>
      <c r="M19" s="78"/>
      <c r="N19" s="78"/>
      <c r="O19" s="78"/>
      <c r="P19" s="78"/>
      <c r="Q19" s="78"/>
      <c r="R19" s="78"/>
    </row>
    <row r="20" spans="2:18" x14ac:dyDescent="0.25">
      <c r="B20" s="45">
        <v>11</v>
      </c>
      <c r="C20" s="78" t="s">
        <v>817</v>
      </c>
      <c r="D20" s="78"/>
      <c r="E20" s="78"/>
      <c r="F20" s="78"/>
      <c r="G20" s="78"/>
      <c r="H20" s="78"/>
      <c r="I20" s="78"/>
      <c r="J20" s="78"/>
      <c r="K20" s="78"/>
      <c r="L20" s="78"/>
      <c r="M20" s="78"/>
      <c r="N20" s="78"/>
      <c r="O20" s="78"/>
      <c r="P20" s="78"/>
      <c r="Q20" s="78"/>
      <c r="R20" s="78"/>
    </row>
    <row r="21" spans="2:18" x14ac:dyDescent="0.25">
      <c r="B21" s="45">
        <v>12</v>
      </c>
      <c r="C21" s="78" t="s">
        <v>812</v>
      </c>
      <c r="D21" s="78"/>
      <c r="E21" s="78"/>
      <c r="F21" s="78"/>
      <c r="G21" s="78"/>
      <c r="H21" s="78"/>
      <c r="I21" s="78"/>
      <c r="J21" s="78"/>
      <c r="K21" s="78"/>
      <c r="L21" s="78"/>
      <c r="M21" s="78"/>
      <c r="N21" s="78"/>
      <c r="O21" s="78"/>
      <c r="P21" s="78"/>
      <c r="Q21" s="78"/>
      <c r="R21" s="78"/>
    </row>
    <row r="23" spans="2:18" ht="15.75" x14ac:dyDescent="0.25">
      <c r="D23" s="162"/>
    </row>
    <row r="24" spans="2:18" ht="15.75" x14ac:dyDescent="0.25">
      <c r="D24" s="162"/>
    </row>
  </sheetData>
  <mergeCells count="22">
    <mergeCell ref="R8:R9"/>
    <mergeCell ref="J8:J9"/>
    <mergeCell ref="L8:L9"/>
    <mergeCell ref="N8:N9"/>
    <mergeCell ref="O8:O9"/>
    <mergeCell ref="P8:P9"/>
    <mergeCell ref="Q3:R3"/>
    <mergeCell ref="B2:R2"/>
    <mergeCell ref="K8:K9"/>
    <mergeCell ref="D6:J6"/>
    <mergeCell ref="K6:N6"/>
    <mergeCell ref="O6:R6"/>
    <mergeCell ref="D7:G7"/>
    <mergeCell ref="H7:I7"/>
    <mergeCell ref="K7:L7"/>
    <mergeCell ref="M7:M9"/>
    <mergeCell ref="O7:P7"/>
    <mergeCell ref="Q7:Q9"/>
    <mergeCell ref="D8:E8"/>
    <mergeCell ref="F8:G8"/>
    <mergeCell ref="H8:H9"/>
    <mergeCell ref="I8:I9"/>
  </mergeCells>
  <hyperlinks>
    <hyperlink ref="Q3" location="Oversikt!A1" display="Tilbake til oversikt" xr:uid="{36E64E72-BD7A-4942-A5D4-E3CCA54614E3}"/>
  </hyperlinks>
  <pageMargins left="0.7" right="0.7" top="0.75" bottom="0.75" header="0.3" footer="0.3"/>
  <pageSetup paperSize="9" scale="53" fitToHeight="0" orientation="landscape"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3F376-D954-4B5C-B47F-03F791315C88}">
  <sheetPr>
    <pageSetUpPr fitToPage="1"/>
  </sheetPr>
  <dimension ref="B2:O20"/>
  <sheetViews>
    <sheetView showGridLines="0" zoomScale="80" zoomScaleNormal="80" workbookViewId="0">
      <selection activeCell="B2" sqref="B2:K2"/>
    </sheetView>
  </sheetViews>
  <sheetFormatPr baseColWidth="10" defaultRowHeight="15" x14ac:dyDescent="0.25"/>
  <cols>
    <col min="1" max="1" width="3.85546875" customWidth="1"/>
    <col min="2" max="2" width="8" customWidth="1"/>
    <col min="3" max="3" width="25.28515625" bestFit="1" customWidth="1"/>
    <col min="4" max="15" width="13.7109375" customWidth="1"/>
  </cols>
  <sheetData>
    <row r="2" spans="2:15" ht="18.75" x14ac:dyDescent="0.3">
      <c r="B2" s="537" t="s">
        <v>1312</v>
      </c>
      <c r="C2" s="537"/>
      <c r="D2" s="537"/>
      <c r="E2" s="537"/>
      <c r="F2" s="537"/>
      <c r="G2" s="537"/>
      <c r="H2" s="537"/>
      <c r="I2" s="537"/>
      <c r="J2" s="537"/>
      <c r="K2" s="537"/>
      <c r="L2" s="537"/>
      <c r="M2" s="537"/>
      <c r="N2" s="537"/>
      <c r="O2" s="537"/>
    </row>
    <row r="3" spans="2:15" x14ac:dyDescent="0.25">
      <c r="N3" s="538" t="s">
        <v>1150</v>
      </c>
      <c r="O3" s="538"/>
    </row>
    <row r="4" spans="2:15" x14ac:dyDescent="0.25">
      <c r="D4" s="8">
        <f>Contents!G7</f>
        <v>44926</v>
      </c>
    </row>
    <row r="5" spans="2:15" x14ac:dyDescent="0.25">
      <c r="B5" s="103"/>
      <c r="C5" s="150"/>
      <c r="D5" s="139" t="s">
        <v>2</v>
      </c>
      <c r="E5" s="139" t="s">
        <v>3</v>
      </c>
      <c r="F5" s="139" t="s">
        <v>4</v>
      </c>
      <c r="G5" s="139" t="s">
        <v>36</v>
      </c>
      <c r="H5" s="139" t="s">
        <v>37</v>
      </c>
      <c r="I5" s="139" t="s">
        <v>85</v>
      </c>
      <c r="J5" s="139" t="s">
        <v>86</v>
      </c>
      <c r="K5" s="139" t="s">
        <v>137</v>
      </c>
      <c r="L5" s="139" t="s">
        <v>293</v>
      </c>
      <c r="M5" s="139" t="s">
        <v>308</v>
      </c>
      <c r="N5" s="139" t="s">
        <v>309</v>
      </c>
      <c r="O5" s="139" t="s">
        <v>296</v>
      </c>
    </row>
    <row r="6" spans="2:15" x14ac:dyDescent="0.25">
      <c r="B6" s="103"/>
      <c r="C6" s="150"/>
      <c r="D6" s="676" t="s">
        <v>798</v>
      </c>
      <c r="E6" s="676"/>
      <c r="F6" s="676"/>
      <c r="G6" s="676"/>
      <c r="H6" s="676" t="s">
        <v>799</v>
      </c>
      <c r="I6" s="676"/>
      <c r="J6" s="676"/>
      <c r="K6" s="676"/>
      <c r="L6" s="676" t="s">
        <v>800</v>
      </c>
      <c r="M6" s="676"/>
      <c r="N6" s="676"/>
      <c r="O6" s="676"/>
    </row>
    <row r="7" spans="2:15" x14ac:dyDescent="0.25">
      <c r="B7" s="103"/>
      <c r="C7" s="150"/>
      <c r="D7" s="677" t="s">
        <v>801</v>
      </c>
      <c r="E7" s="678"/>
      <c r="F7" s="566" t="s">
        <v>802</v>
      </c>
      <c r="G7" s="151" t="s">
        <v>803</v>
      </c>
      <c r="H7" s="676" t="s">
        <v>801</v>
      </c>
      <c r="I7" s="676"/>
      <c r="J7" s="566" t="s">
        <v>802</v>
      </c>
      <c r="K7" s="151" t="s">
        <v>803</v>
      </c>
      <c r="L7" s="676" t="s">
        <v>801</v>
      </c>
      <c r="M7" s="676"/>
      <c r="N7" s="566" t="s">
        <v>802</v>
      </c>
      <c r="O7" s="151" t="s">
        <v>803</v>
      </c>
    </row>
    <row r="8" spans="2:15" x14ac:dyDescent="0.25">
      <c r="B8" s="154"/>
      <c r="C8" s="155"/>
      <c r="D8" s="153" t="s">
        <v>804</v>
      </c>
      <c r="E8" s="153" t="s">
        <v>805</v>
      </c>
      <c r="F8" s="568"/>
      <c r="G8" s="159"/>
      <c r="H8" s="152" t="s">
        <v>804</v>
      </c>
      <c r="I8" s="152" t="s">
        <v>805</v>
      </c>
      <c r="J8" s="568"/>
      <c r="K8" s="159"/>
      <c r="L8" s="152" t="s">
        <v>804</v>
      </c>
      <c r="M8" s="152" t="s">
        <v>805</v>
      </c>
      <c r="N8" s="568"/>
      <c r="O8" s="159"/>
    </row>
    <row r="9" spans="2:15" x14ac:dyDescent="0.25">
      <c r="B9" s="157">
        <v>1</v>
      </c>
      <c r="C9" s="158" t="s">
        <v>807</v>
      </c>
      <c r="D9" s="153"/>
      <c r="E9" s="153"/>
      <c r="F9" s="159"/>
      <c r="G9" s="152"/>
      <c r="H9" s="152"/>
      <c r="I9" s="152"/>
      <c r="J9" s="159"/>
      <c r="K9" s="152"/>
      <c r="L9" s="152"/>
      <c r="M9" s="152"/>
      <c r="N9" s="159"/>
      <c r="O9" s="152"/>
    </row>
    <row r="10" spans="2:15" x14ac:dyDescent="0.25">
      <c r="B10" s="45">
        <v>2</v>
      </c>
      <c r="C10" s="163" t="s">
        <v>808</v>
      </c>
      <c r="D10" s="139"/>
      <c r="E10" s="139"/>
      <c r="F10" s="139"/>
      <c r="G10" s="139"/>
      <c r="H10" s="139"/>
      <c r="I10" s="139"/>
      <c r="J10" s="139"/>
      <c r="K10" s="139"/>
      <c r="L10" s="139"/>
      <c r="M10" s="139"/>
      <c r="N10" s="139"/>
      <c r="O10" s="139"/>
    </row>
    <row r="11" spans="2:15" x14ac:dyDescent="0.25">
      <c r="B11" s="45">
        <v>3</v>
      </c>
      <c r="C11" s="164" t="s">
        <v>809</v>
      </c>
      <c r="D11" s="78"/>
      <c r="E11" s="78"/>
      <c r="F11" s="78"/>
      <c r="G11" s="78"/>
      <c r="H11" s="78"/>
      <c r="I11" s="78"/>
      <c r="J11" s="78"/>
      <c r="K11" s="78"/>
      <c r="L11" s="78"/>
      <c r="M11" s="78"/>
      <c r="N11" s="78"/>
      <c r="O11" s="78"/>
    </row>
    <row r="12" spans="2:15" x14ac:dyDescent="0.25">
      <c r="B12" s="45">
        <v>4</v>
      </c>
      <c r="C12" s="164" t="s">
        <v>810</v>
      </c>
      <c r="D12" s="78"/>
      <c r="E12" s="78"/>
      <c r="F12" s="78"/>
      <c r="G12" s="78"/>
      <c r="H12" s="78"/>
      <c r="I12" s="78"/>
      <c r="J12" s="78"/>
      <c r="K12" s="78"/>
      <c r="L12" s="78"/>
      <c r="M12" s="78"/>
      <c r="N12" s="78"/>
      <c r="O12" s="78"/>
    </row>
    <row r="13" spans="2:15" x14ac:dyDescent="0.25">
      <c r="B13" s="45">
        <v>5</v>
      </c>
      <c r="C13" s="164" t="s">
        <v>811</v>
      </c>
      <c r="D13" s="78"/>
      <c r="E13" s="78"/>
      <c r="F13" s="78"/>
      <c r="G13" s="78"/>
      <c r="H13" s="78"/>
      <c r="I13" s="78"/>
      <c r="J13" s="78"/>
      <c r="K13" s="78"/>
      <c r="L13" s="78"/>
      <c r="M13" s="78"/>
      <c r="N13" s="78"/>
      <c r="O13" s="78"/>
    </row>
    <row r="14" spans="2:15" x14ac:dyDescent="0.25">
      <c r="B14" s="45">
        <v>6</v>
      </c>
      <c r="C14" s="164" t="s">
        <v>812</v>
      </c>
      <c r="D14" s="78"/>
      <c r="E14" s="78"/>
      <c r="F14" s="78"/>
      <c r="G14" s="78"/>
      <c r="H14" s="78"/>
      <c r="I14" s="78"/>
      <c r="J14" s="78"/>
      <c r="K14" s="78"/>
      <c r="L14" s="78"/>
      <c r="M14" s="78"/>
      <c r="N14" s="78"/>
      <c r="O14" s="78"/>
    </row>
    <row r="15" spans="2:15" x14ac:dyDescent="0.25">
      <c r="B15" s="45">
        <v>7</v>
      </c>
      <c r="C15" s="163" t="s">
        <v>813</v>
      </c>
      <c r="D15" s="139"/>
      <c r="E15" s="139"/>
      <c r="F15" s="139"/>
      <c r="G15" s="139"/>
      <c r="H15" s="139"/>
      <c r="I15" s="139"/>
      <c r="J15" s="139"/>
      <c r="K15" s="139"/>
      <c r="L15" s="139"/>
      <c r="M15" s="139"/>
      <c r="N15" s="139"/>
      <c r="O15" s="139"/>
    </row>
    <row r="16" spans="2:15" x14ac:dyDescent="0.25">
      <c r="B16" s="45">
        <v>8</v>
      </c>
      <c r="C16" s="164" t="s">
        <v>814</v>
      </c>
      <c r="D16" s="78"/>
      <c r="E16" s="78"/>
      <c r="F16" s="78"/>
      <c r="G16" s="78"/>
      <c r="H16" s="78"/>
      <c r="I16" s="78"/>
      <c r="J16" s="78"/>
      <c r="K16" s="78"/>
      <c r="L16" s="78"/>
      <c r="M16" s="78"/>
      <c r="N16" s="78"/>
      <c r="O16" s="78"/>
    </row>
    <row r="17" spans="2:15" x14ac:dyDescent="0.25">
      <c r="B17" s="45">
        <v>9</v>
      </c>
      <c r="C17" s="164" t="s">
        <v>815</v>
      </c>
      <c r="D17" s="78"/>
      <c r="E17" s="78"/>
      <c r="F17" s="78"/>
      <c r="G17" s="78"/>
      <c r="H17" s="78"/>
      <c r="I17" s="78"/>
      <c r="J17" s="78"/>
      <c r="K17" s="78"/>
      <c r="L17" s="78"/>
      <c r="M17" s="78"/>
      <c r="N17" s="78"/>
      <c r="O17" s="78"/>
    </row>
    <row r="18" spans="2:15" x14ac:dyDescent="0.25">
      <c r="B18" s="45">
        <v>10</v>
      </c>
      <c r="C18" s="164" t="s">
        <v>816</v>
      </c>
      <c r="D18" s="78"/>
      <c r="E18" s="78"/>
      <c r="F18" s="78"/>
      <c r="G18" s="78"/>
      <c r="H18" s="78"/>
      <c r="I18" s="78"/>
      <c r="J18" s="78"/>
      <c r="K18" s="78"/>
      <c r="L18" s="78"/>
      <c r="M18" s="78"/>
      <c r="N18" s="78"/>
      <c r="O18" s="78"/>
    </row>
    <row r="19" spans="2:15" x14ac:dyDescent="0.25">
      <c r="B19" s="45">
        <v>11</v>
      </c>
      <c r="C19" s="164" t="s">
        <v>817</v>
      </c>
      <c r="D19" s="78"/>
      <c r="E19" s="78"/>
      <c r="F19" s="78"/>
      <c r="G19" s="78"/>
      <c r="H19" s="78"/>
      <c r="I19" s="78"/>
      <c r="J19" s="78"/>
      <c r="K19" s="78"/>
      <c r="L19" s="78"/>
      <c r="M19" s="78"/>
      <c r="N19" s="78"/>
      <c r="O19" s="78"/>
    </row>
    <row r="20" spans="2:15" x14ac:dyDescent="0.25">
      <c r="B20" s="45">
        <v>12</v>
      </c>
      <c r="C20" s="164" t="s">
        <v>812</v>
      </c>
      <c r="D20" s="78"/>
      <c r="E20" s="78"/>
      <c r="F20" s="78"/>
      <c r="G20" s="78"/>
      <c r="H20" s="78"/>
      <c r="I20" s="78"/>
      <c r="J20" s="78"/>
      <c r="K20" s="78"/>
      <c r="L20" s="78"/>
      <c r="M20" s="78"/>
      <c r="N20" s="78"/>
      <c r="O20" s="78"/>
    </row>
  </sheetData>
  <mergeCells count="11">
    <mergeCell ref="N7:N8"/>
    <mergeCell ref="D7:E7"/>
    <mergeCell ref="F7:F8"/>
    <mergeCell ref="H7:I7"/>
    <mergeCell ref="J7:J8"/>
    <mergeCell ref="L7:M7"/>
    <mergeCell ref="N3:O3"/>
    <mergeCell ref="B2:O2"/>
    <mergeCell ref="D6:G6"/>
    <mergeCell ref="H6:K6"/>
    <mergeCell ref="L6:O6"/>
  </mergeCells>
  <hyperlinks>
    <hyperlink ref="N3" location="Oversikt!A1" display="Tilbake til oversikt" xr:uid="{572365B5-9655-4E60-B295-52F9699E98EE}"/>
  </hyperlinks>
  <pageMargins left="0.7" right="0.7" top="0.75" bottom="0.75" header="0.3" footer="0.3"/>
  <pageSetup paperSize="9" scale="65" orientation="landscape"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88415-F9EE-489A-BC1E-1A9183D48C1D}">
  <sheetPr>
    <pageSetUpPr fitToPage="1"/>
  </sheetPr>
  <dimension ref="B2:U20"/>
  <sheetViews>
    <sheetView showGridLines="0" zoomScale="80" zoomScaleNormal="80" workbookViewId="0">
      <selection activeCell="B2" sqref="B2:K2"/>
    </sheetView>
  </sheetViews>
  <sheetFormatPr baseColWidth="10" defaultRowHeight="15" x14ac:dyDescent="0.25"/>
  <cols>
    <col min="1" max="1" width="3.85546875" customWidth="1"/>
  </cols>
  <sheetData>
    <row r="2" spans="2:21" ht="18.75" x14ac:dyDescent="0.3">
      <c r="B2" s="537" t="s">
        <v>1313</v>
      </c>
      <c r="C2" s="537"/>
      <c r="D2" s="537"/>
      <c r="E2" s="537"/>
      <c r="F2" s="537"/>
      <c r="G2" s="537"/>
      <c r="H2" s="537"/>
      <c r="I2" s="537"/>
      <c r="J2" s="537"/>
      <c r="K2" s="537"/>
      <c r="L2" s="537"/>
      <c r="M2" s="537"/>
      <c r="N2" s="537"/>
      <c r="O2" s="537"/>
      <c r="P2" s="537"/>
      <c r="Q2" s="537"/>
      <c r="R2" s="537"/>
      <c r="S2" s="537"/>
      <c r="T2" s="537"/>
      <c r="U2" s="537"/>
    </row>
    <row r="3" spans="2:21" x14ac:dyDescent="0.25">
      <c r="C3" s="167"/>
      <c r="D3" s="168"/>
      <c r="E3" s="168"/>
      <c r="F3" s="168"/>
      <c r="G3" s="168"/>
      <c r="H3" s="168"/>
      <c r="I3" s="168"/>
      <c r="J3" s="168"/>
      <c r="K3" s="168"/>
      <c r="L3" s="168"/>
      <c r="S3" s="538" t="s">
        <v>1150</v>
      </c>
      <c r="T3" s="538"/>
      <c r="U3" s="538"/>
    </row>
    <row r="4" spans="2:21" x14ac:dyDescent="0.25">
      <c r="E4" s="8">
        <f>Contents!G7</f>
        <v>44926</v>
      </c>
    </row>
    <row r="5" spans="2:21" x14ac:dyDescent="0.25">
      <c r="B5" s="31"/>
      <c r="C5" s="31"/>
      <c r="D5" s="31"/>
      <c r="E5" s="139" t="s">
        <v>2</v>
      </c>
      <c r="F5" s="139" t="s">
        <v>3</v>
      </c>
      <c r="G5" s="139" t="s">
        <v>4</v>
      </c>
      <c r="H5" s="139" t="s">
        <v>36</v>
      </c>
      <c r="I5" s="139" t="s">
        <v>37</v>
      </c>
      <c r="J5" s="139" t="s">
        <v>85</v>
      </c>
      <c r="K5" s="139" t="s">
        <v>86</v>
      </c>
      <c r="L5" s="139" t="s">
        <v>137</v>
      </c>
      <c r="M5" s="139" t="s">
        <v>293</v>
      </c>
      <c r="N5" s="139" t="s">
        <v>308</v>
      </c>
      <c r="O5" s="139" t="s">
        <v>309</v>
      </c>
      <c r="P5" s="139" t="s">
        <v>296</v>
      </c>
      <c r="Q5" s="139" t="s">
        <v>292</v>
      </c>
      <c r="R5" s="139" t="s">
        <v>294</v>
      </c>
      <c r="S5" s="139" t="s">
        <v>295</v>
      </c>
      <c r="T5" s="139" t="s">
        <v>818</v>
      </c>
      <c r="U5" s="139" t="s">
        <v>819</v>
      </c>
    </row>
    <row r="6" spans="2:21" x14ac:dyDescent="0.25">
      <c r="B6" s="31"/>
      <c r="C6" s="31"/>
      <c r="D6" s="31"/>
      <c r="E6" s="683" t="s">
        <v>820</v>
      </c>
      <c r="F6" s="676"/>
      <c r="G6" s="676"/>
      <c r="H6" s="676"/>
      <c r="I6" s="676"/>
      <c r="J6" s="676" t="s">
        <v>821</v>
      </c>
      <c r="K6" s="676"/>
      <c r="L6" s="676"/>
      <c r="M6" s="676"/>
      <c r="N6" s="676" t="s">
        <v>822</v>
      </c>
      <c r="O6" s="676"/>
      <c r="P6" s="676"/>
      <c r="Q6" s="676"/>
      <c r="R6" s="676" t="s">
        <v>823</v>
      </c>
      <c r="S6" s="676"/>
      <c r="T6" s="676"/>
      <c r="U6" s="676"/>
    </row>
    <row r="7" spans="2:21" ht="45" x14ac:dyDescent="0.25">
      <c r="B7" s="103"/>
      <c r="C7" s="103"/>
      <c r="D7" s="103"/>
      <c r="E7" s="140" t="s">
        <v>824</v>
      </c>
      <c r="F7" s="140" t="s">
        <v>825</v>
      </c>
      <c r="G7" s="140" t="s">
        <v>826</v>
      </c>
      <c r="H7" s="140" t="s">
        <v>827</v>
      </c>
      <c r="I7" s="140" t="s">
        <v>828</v>
      </c>
      <c r="J7" s="140" t="s">
        <v>829</v>
      </c>
      <c r="K7" s="140" t="s">
        <v>830</v>
      </c>
      <c r="L7" s="140" t="s">
        <v>831</v>
      </c>
      <c r="M7" s="165" t="s">
        <v>828</v>
      </c>
      <c r="N7" s="140" t="s">
        <v>829</v>
      </c>
      <c r="O7" s="140" t="s">
        <v>830</v>
      </c>
      <c r="P7" s="140" t="s">
        <v>831</v>
      </c>
      <c r="Q7" s="165" t="s">
        <v>832</v>
      </c>
      <c r="R7" s="140" t="s">
        <v>829</v>
      </c>
      <c r="S7" s="140" t="s">
        <v>830</v>
      </c>
      <c r="T7" s="140" t="s">
        <v>831</v>
      </c>
      <c r="U7" s="165" t="s">
        <v>832</v>
      </c>
    </row>
    <row r="8" spans="2:21" x14ac:dyDescent="0.25">
      <c r="B8" s="166">
        <v>1</v>
      </c>
      <c r="C8" s="684" t="s">
        <v>807</v>
      </c>
      <c r="D8" s="684"/>
      <c r="E8" s="78"/>
      <c r="F8" s="78"/>
      <c r="G8" s="78"/>
      <c r="H8" s="78"/>
      <c r="I8" s="78"/>
      <c r="J8" s="78"/>
      <c r="K8" s="78"/>
      <c r="L8" s="78"/>
      <c r="M8" s="78"/>
      <c r="N8" s="78"/>
      <c r="O8" s="78"/>
      <c r="P8" s="78"/>
      <c r="Q8" s="78"/>
      <c r="R8" s="78"/>
      <c r="S8" s="78"/>
      <c r="T8" s="78"/>
      <c r="U8" s="78"/>
    </row>
    <row r="9" spans="2:21" x14ac:dyDescent="0.25">
      <c r="B9" s="139">
        <v>2</v>
      </c>
      <c r="C9" s="682" t="s">
        <v>833</v>
      </c>
      <c r="D9" s="682"/>
      <c r="E9" s="78"/>
      <c r="F9" s="78"/>
      <c r="G9" s="78"/>
      <c r="H9" s="78"/>
      <c r="I9" s="78"/>
      <c r="J9" s="78"/>
      <c r="K9" s="78"/>
      <c r="L9" s="78"/>
      <c r="M9" s="78"/>
      <c r="N9" s="78"/>
      <c r="O9" s="78"/>
      <c r="P9" s="78"/>
      <c r="Q9" s="78"/>
      <c r="R9" s="78"/>
      <c r="S9" s="78"/>
      <c r="T9" s="78"/>
      <c r="U9" s="78"/>
    </row>
    <row r="10" spans="2:21" x14ac:dyDescent="0.25">
      <c r="B10" s="139">
        <v>3</v>
      </c>
      <c r="C10" s="682" t="s">
        <v>834</v>
      </c>
      <c r="D10" s="682"/>
      <c r="E10" s="78"/>
      <c r="F10" s="78"/>
      <c r="G10" s="78"/>
      <c r="H10" s="78"/>
      <c r="I10" s="78"/>
      <c r="J10" s="78"/>
      <c r="K10" s="78"/>
      <c r="L10" s="78"/>
      <c r="M10" s="78"/>
      <c r="N10" s="78"/>
      <c r="O10" s="78"/>
      <c r="P10" s="78"/>
      <c r="Q10" s="78"/>
      <c r="R10" s="78"/>
      <c r="S10" s="78"/>
      <c r="T10" s="78"/>
      <c r="U10" s="78"/>
    </row>
    <row r="11" spans="2:21" x14ac:dyDescent="0.25">
      <c r="B11" s="139">
        <v>4</v>
      </c>
      <c r="C11" s="682" t="s">
        <v>835</v>
      </c>
      <c r="D11" s="682"/>
      <c r="E11" s="78"/>
      <c r="F11" s="78"/>
      <c r="G11" s="78"/>
      <c r="H11" s="78"/>
      <c r="I11" s="78"/>
      <c r="J11" s="78"/>
      <c r="K11" s="78"/>
      <c r="L11" s="78"/>
      <c r="M11" s="78"/>
      <c r="N11" s="78"/>
      <c r="O11" s="78"/>
      <c r="P11" s="78"/>
      <c r="Q11" s="78"/>
      <c r="R11" s="78"/>
      <c r="S11" s="78"/>
      <c r="T11" s="78"/>
      <c r="U11" s="78"/>
    </row>
    <row r="12" spans="2:21" x14ac:dyDescent="0.25">
      <c r="B12" s="139">
        <v>5</v>
      </c>
      <c r="C12" s="685" t="s">
        <v>836</v>
      </c>
      <c r="D12" s="685"/>
      <c r="E12" s="78"/>
      <c r="F12" s="78"/>
      <c r="G12" s="78"/>
      <c r="H12" s="78"/>
      <c r="I12" s="78"/>
      <c r="J12" s="78"/>
      <c r="K12" s="78"/>
      <c r="L12" s="78"/>
      <c r="M12" s="78"/>
      <c r="N12" s="78"/>
      <c r="O12" s="78"/>
      <c r="P12" s="78"/>
      <c r="Q12" s="78"/>
      <c r="R12" s="78"/>
      <c r="S12" s="78"/>
      <c r="T12" s="78"/>
      <c r="U12" s="78"/>
    </row>
    <row r="13" spans="2:21" x14ac:dyDescent="0.25">
      <c r="B13" s="139">
        <v>6</v>
      </c>
      <c r="C13" s="682" t="s">
        <v>837</v>
      </c>
      <c r="D13" s="682"/>
      <c r="E13" s="78"/>
      <c r="F13" s="78"/>
      <c r="G13" s="78"/>
      <c r="H13" s="78"/>
      <c r="I13" s="78"/>
      <c r="J13" s="78"/>
      <c r="K13" s="78"/>
      <c r="L13" s="78"/>
      <c r="M13" s="78"/>
      <c r="N13" s="78"/>
      <c r="O13" s="78"/>
      <c r="P13" s="78"/>
      <c r="Q13" s="78"/>
      <c r="R13" s="78"/>
      <c r="S13" s="78"/>
      <c r="T13" s="78"/>
      <c r="U13" s="78"/>
    </row>
    <row r="14" spans="2:21" x14ac:dyDescent="0.25">
      <c r="B14" s="139">
        <v>7</v>
      </c>
      <c r="C14" s="685" t="s">
        <v>836</v>
      </c>
      <c r="D14" s="685"/>
      <c r="E14" s="78"/>
      <c r="F14" s="78"/>
      <c r="G14" s="78"/>
      <c r="H14" s="78"/>
      <c r="I14" s="78"/>
      <c r="J14" s="78"/>
      <c r="K14" s="78"/>
      <c r="L14" s="78"/>
      <c r="M14" s="78"/>
      <c r="N14" s="78"/>
      <c r="O14" s="78"/>
      <c r="P14" s="78"/>
      <c r="Q14" s="78"/>
      <c r="R14" s="78"/>
      <c r="S14" s="78"/>
      <c r="T14" s="78"/>
      <c r="U14" s="78"/>
    </row>
    <row r="15" spans="2:21" x14ac:dyDescent="0.25">
      <c r="B15" s="139">
        <v>8</v>
      </c>
      <c r="C15" s="682" t="s">
        <v>838</v>
      </c>
      <c r="D15" s="682"/>
      <c r="E15" s="78"/>
      <c r="F15" s="78"/>
      <c r="G15" s="78"/>
      <c r="H15" s="78"/>
      <c r="I15" s="78"/>
      <c r="J15" s="78"/>
      <c r="K15" s="78"/>
      <c r="L15" s="78"/>
      <c r="M15" s="78"/>
      <c r="N15" s="78"/>
      <c r="O15" s="78"/>
      <c r="P15" s="78"/>
      <c r="Q15" s="78"/>
      <c r="R15" s="78"/>
      <c r="S15" s="78"/>
      <c r="T15" s="78"/>
      <c r="U15" s="78"/>
    </row>
    <row r="16" spans="2:21" x14ac:dyDescent="0.25">
      <c r="B16" s="139">
        <v>9</v>
      </c>
      <c r="C16" s="682" t="s">
        <v>839</v>
      </c>
      <c r="D16" s="682"/>
      <c r="E16" s="78"/>
      <c r="F16" s="78"/>
      <c r="G16" s="78"/>
      <c r="H16" s="78"/>
      <c r="I16" s="78"/>
      <c r="J16" s="78"/>
      <c r="K16" s="78"/>
      <c r="L16" s="78"/>
      <c r="M16" s="78"/>
      <c r="N16" s="78"/>
      <c r="O16" s="78"/>
      <c r="P16" s="78"/>
      <c r="Q16" s="78"/>
      <c r="R16" s="78"/>
      <c r="S16" s="78"/>
      <c r="T16" s="78"/>
      <c r="U16" s="78"/>
    </row>
    <row r="17" spans="2:21" x14ac:dyDescent="0.25">
      <c r="B17" s="139">
        <v>10</v>
      </c>
      <c r="C17" s="682" t="s">
        <v>834</v>
      </c>
      <c r="D17" s="682"/>
      <c r="E17" s="78"/>
      <c r="F17" s="78"/>
      <c r="G17" s="78"/>
      <c r="H17" s="78"/>
      <c r="I17" s="78"/>
      <c r="J17" s="78"/>
      <c r="K17" s="78"/>
      <c r="L17" s="78"/>
      <c r="M17" s="78"/>
      <c r="N17" s="78"/>
      <c r="O17" s="78"/>
      <c r="P17" s="78"/>
      <c r="Q17" s="78"/>
      <c r="R17" s="78"/>
      <c r="S17" s="78"/>
      <c r="T17" s="78"/>
      <c r="U17" s="78"/>
    </row>
    <row r="18" spans="2:21" x14ac:dyDescent="0.25">
      <c r="B18" s="139">
        <v>11</v>
      </c>
      <c r="C18" s="682" t="s">
        <v>840</v>
      </c>
      <c r="D18" s="682"/>
      <c r="E18" s="78"/>
      <c r="F18" s="78"/>
      <c r="G18" s="78"/>
      <c r="H18" s="78"/>
      <c r="I18" s="78"/>
      <c r="J18" s="78"/>
      <c r="K18" s="78"/>
      <c r="L18" s="78"/>
      <c r="M18" s="78"/>
      <c r="N18" s="78"/>
      <c r="O18" s="78"/>
      <c r="P18" s="78"/>
      <c r="Q18" s="78"/>
      <c r="R18" s="78"/>
      <c r="S18" s="78"/>
      <c r="T18" s="78"/>
      <c r="U18" s="78"/>
    </row>
    <row r="19" spans="2:21" x14ac:dyDescent="0.25">
      <c r="B19" s="139">
        <v>12</v>
      </c>
      <c r="C19" s="682" t="s">
        <v>837</v>
      </c>
      <c r="D19" s="682"/>
      <c r="E19" s="78"/>
      <c r="F19" s="78"/>
      <c r="G19" s="78"/>
      <c r="H19" s="78"/>
      <c r="I19" s="78"/>
      <c r="J19" s="78"/>
      <c r="K19" s="78"/>
      <c r="L19" s="78"/>
      <c r="M19" s="78"/>
      <c r="N19" s="78"/>
      <c r="O19" s="78"/>
      <c r="P19" s="78"/>
      <c r="Q19" s="78"/>
      <c r="R19" s="78"/>
      <c r="S19" s="78"/>
      <c r="T19" s="78"/>
      <c r="U19" s="78"/>
    </row>
    <row r="20" spans="2:21" x14ac:dyDescent="0.25">
      <c r="B20" s="139">
        <v>13</v>
      </c>
      <c r="C20" s="682" t="s">
        <v>838</v>
      </c>
      <c r="D20" s="682"/>
      <c r="E20" s="78"/>
      <c r="F20" s="78"/>
      <c r="G20" s="78"/>
      <c r="H20" s="78"/>
      <c r="I20" s="78"/>
      <c r="J20" s="78"/>
      <c r="K20" s="78"/>
      <c r="L20" s="78"/>
      <c r="M20" s="78"/>
      <c r="N20" s="78"/>
      <c r="O20" s="78"/>
      <c r="P20" s="78"/>
      <c r="Q20" s="78"/>
      <c r="R20" s="78"/>
      <c r="S20" s="78"/>
      <c r="T20" s="78"/>
      <c r="U20" s="78"/>
    </row>
  </sheetData>
  <mergeCells count="19">
    <mergeCell ref="C19:D19"/>
    <mergeCell ref="C20:D20"/>
    <mergeCell ref="C15:D15"/>
    <mergeCell ref="E6:I6"/>
    <mergeCell ref="J6:M6"/>
    <mergeCell ref="C8:D8"/>
    <mergeCell ref="C9:D9"/>
    <mergeCell ref="C10:D10"/>
    <mergeCell ref="C11:D11"/>
    <mergeCell ref="C12:D12"/>
    <mergeCell ref="C13:D13"/>
    <mergeCell ref="C14:D14"/>
    <mergeCell ref="B2:U2"/>
    <mergeCell ref="S3:U3"/>
    <mergeCell ref="C16:D16"/>
    <mergeCell ref="C17:D17"/>
    <mergeCell ref="C18:D18"/>
    <mergeCell ref="N6:Q6"/>
    <mergeCell ref="R6:U6"/>
  </mergeCells>
  <hyperlinks>
    <hyperlink ref="S3" location="Oversikt!A1" display="Tilbake til oversikt" xr:uid="{EC9FEA97-CC7D-4F7D-BE29-6850E27FA698}"/>
  </hyperlinks>
  <pageMargins left="0.7" right="0.7" top="0.75" bottom="0.75" header="0.3" footer="0.3"/>
  <pageSetup paperSize="9" scale="56" orientation="landscape"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5D82D8-1D83-468A-859B-A8A8E329FC52}">
  <sheetPr>
    <pageSetUpPr fitToPage="1"/>
  </sheetPr>
  <dimension ref="B2:U20"/>
  <sheetViews>
    <sheetView showGridLines="0" zoomScale="80" zoomScaleNormal="80" workbookViewId="0">
      <selection activeCell="B2" sqref="B2:K2"/>
    </sheetView>
  </sheetViews>
  <sheetFormatPr baseColWidth="10" defaultRowHeight="15" x14ac:dyDescent="0.25"/>
  <cols>
    <col min="1" max="1" width="3.85546875" customWidth="1"/>
    <col min="2" max="2" width="10.140625" customWidth="1"/>
    <col min="4" max="4" width="15.7109375" customWidth="1"/>
  </cols>
  <sheetData>
    <row r="2" spans="2:21" ht="18.75" x14ac:dyDescent="0.3">
      <c r="B2" s="537" t="s">
        <v>1314</v>
      </c>
      <c r="C2" s="537"/>
      <c r="D2" s="537"/>
      <c r="E2" s="537"/>
      <c r="F2" s="537"/>
      <c r="G2" s="537"/>
      <c r="H2" s="537"/>
      <c r="I2" s="537"/>
      <c r="J2" s="537"/>
      <c r="K2" s="537"/>
      <c r="L2" s="537"/>
      <c r="M2" s="537"/>
      <c r="N2" s="537"/>
      <c r="O2" s="537"/>
      <c r="P2" s="537"/>
      <c r="Q2" s="537"/>
      <c r="R2" s="537"/>
      <c r="S2" s="537"/>
      <c r="T2" s="537"/>
      <c r="U2" s="537"/>
    </row>
    <row r="3" spans="2:21" x14ac:dyDescent="0.25">
      <c r="T3" s="538" t="s">
        <v>1150</v>
      </c>
      <c r="U3" s="538"/>
    </row>
    <row r="4" spans="2:21" x14ac:dyDescent="0.25">
      <c r="E4" s="8">
        <f>Contents!G7</f>
        <v>44926</v>
      </c>
    </row>
    <row r="5" spans="2:21" x14ac:dyDescent="0.25">
      <c r="B5" s="31"/>
      <c r="C5" s="31"/>
      <c r="D5" s="169"/>
      <c r="E5" s="139" t="s">
        <v>2</v>
      </c>
      <c r="F5" s="139" t="s">
        <v>3</v>
      </c>
      <c r="G5" s="139" t="s">
        <v>4</v>
      </c>
      <c r="H5" s="139" t="s">
        <v>36</v>
      </c>
      <c r="I5" s="139" t="s">
        <v>37</v>
      </c>
      <c r="J5" s="139" t="s">
        <v>85</v>
      </c>
      <c r="K5" s="139" t="s">
        <v>86</v>
      </c>
      <c r="L5" s="139" t="s">
        <v>137</v>
      </c>
      <c r="M5" s="139" t="s">
        <v>293</v>
      </c>
      <c r="N5" s="139" t="s">
        <v>308</v>
      </c>
      <c r="O5" s="139" t="s">
        <v>309</v>
      </c>
      <c r="P5" s="139" t="s">
        <v>296</v>
      </c>
      <c r="Q5" s="139" t="s">
        <v>292</v>
      </c>
      <c r="R5" s="139" t="s">
        <v>294</v>
      </c>
      <c r="S5" s="139" t="s">
        <v>295</v>
      </c>
      <c r="T5" s="139" t="s">
        <v>818</v>
      </c>
      <c r="U5" s="139" t="s">
        <v>819</v>
      </c>
    </row>
    <row r="6" spans="2:21" x14ac:dyDescent="0.25">
      <c r="B6" s="31"/>
      <c r="C6" s="31"/>
      <c r="D6" s="169"/>
      <c r="E6" s="683" t="s">
        <v>820</v>
      </c>
      <c r="F6" s="676"/>
      <c r="G6" s="676"/>
      <c r="H6" s="676"/>
      <c r="I6" s="676"/>
      <c r="J6" s="676" t="s">
        <v>821</v>
      </c>
      <c r="K6" s="676"/>
      <c r="L6" s="676"/>
      <c r="M6" s="676"/>
      <c r="N6" s="676" t="s">
        <v>822</v>
      </c>
      <c r="O6" s="676"/>
      <c r="P6" s="676"/>
      <c r="Q6" s="676"/>
      <c r="R6" s="676" t="s">
        <v>823</v>
      </c>
      <c r="S6" s="676"/>
      <c r="T6" s="676"/>
      <c r="U6" s="676"/>
    </row>
    <row r="7" spans="2:21" ht="45" x14ac:dyDescent="0.25">
      <c r="B7" s="170"/>
      <c r="C7" s="170"/>
      <c r="D7" s="171"/>
      <c r="E7" s="140" t="s">
        <v>824</v>
      </c>
      <c r="F7" s="140" t="s">
        <v>825</v>
      </c>
      <c r="G7" s="140" t="s">
        <v>826</v>
      </c>
      <c r="H7" s="140" t="s">
        <v>827</v>
      </c>
      <c r="I7" s="140" t="s">
        <v>828</v>
      </c>
      <c r="J7" s="140" t="s">
        <v>829</v>
      </c>
      <c r="K7" s="140" t="s">
        <v>830</v>
      </c>
      <c r="L7" s="140" t="s">
        <v>831</v>
      </c>
      <c r="M7" s="165" t="s">
        <v>828</v>
      </c>
      <c r="N7" s="140" t="s">
        <v>829</v>
      </c>
      <c r="O7" s="140" t="s">
        <v>830</v>
      </c>
      <c r="P7" s="140" t="s">
        <v>831</v>
      </c>
      <c r="Q7" s="165" t="s">
        <v>828</v>
      </c>
      <c r="R7" s="140" t="s">
        <v>829</v>
      </c>
      <c r="S7" s="140" t="s">
        <v>830</v>
      </c>
      <c r="T7" s="140" t="s">
        <v>831</v>
      </c>
      <c r="U7" s="165" t="s">
        <v>828</v>
      </c>
    </row>
    <row r="8" spans="2:21" x14ac:dyDescent="0.25">
      <c r="B8" s="166">
        <v>1</v>
      </c>
      <c r="C8" s="684" t="s">
        <v>807</v>
      </c>
      <c r="D8" s="684"/>
      <c r="E8" s="78"/>
      <c r="F8" s="78"/>
      <c r="G8" s="78"/>
      <c r="H8" s="78"/>
      <c r="I8" s="78"/>
      <c r="J8" s="78"/>
      <c r="K8" s="78"/>
      <c r="L8" s="78"/>
      <c r="M8" s="78"/>
      <c r="N8" s="78"/>
      <c r="O8" s="78"/>
      <c r="P8" s="78"/>
      <c r="Q8" s="78"/>
      <c r="R8" s="78"/>
      <c r="S8" s="78"/>
      <c r="T8" s="78"/>
      <c r="U8" s="78"/>
    </row>
    <row r="9" spans="2:21" x14ac:dyDescent="0.25">
      <c r="B9" s="139">
        <v>2</v>
      </c>
      <c r="C9" s="682" t="s">
        <v>841</v>
      </c>
      <c r="D9" s="682"/>
      <c r="E9" s="78"/>
      <c r="F9" s="78"/>
      <c r="G9" s="78"/>
      <c r="H9" s="78"/>
      <c r="I9" s="78"/>
      <c r="J9" s="78"/>
      <c r="K9" s="78"/>
      <c r="L9" s="78"/>
      <c r="M9" s="78"/>
      <c r="N9" s="78"/>
      <c r="O9" s="78"/>
      <c r="P9" s="78"/>
      <c r="Q9" s="78"/>
      <c r="R9" s="78"/>
      <c r="S9" s="78"/>
      <c r="T9" s="78"/>
      <c r="U9" s="78"/>
    </row>
    <row r="10" spans="2:21" x14ac:dyDescent="0.25">
      <c r="B10" s="139">
        <v>3</v>
      </c>
      <c r="C10" s="682" t="s">
        <v>834</v>
      </c>
      <c r="D10" s="682"/>
      <c r="E10" s="78"/>
      <c r="F10" s="78"/>
      <c r="G10" s="78"/>
      <c r="H10" s="78"/>
      <c r="I10" s="78"/>
      <c r="J10" s="78"/>
      <c r="K10" s="78"/>
      <c r="L10" s="78"/>
      <c r="M10" s="78"/>
      <c r="N10" s="78"/>
      <c r="O10" s="78"/>
      <c r="P10" s="78"/>
      <c r="Q10" s="78"/>
      <c r="R10" s="78"/>
      <c r="S10" s="78"/>
      <c r="T10" s="78"/>
      <c r="U10" s="78"/>
    </row>
    <row r="11" spans="2:21" x14ac:dyDescent="0.25">
      <c r="B11" s="139">
        <v>4</v>
      </c>
      <c r="C11" s="682" t="s">
        <v>840</v>
      </c>
      <c r="D11" s="682"/>
      <c r="E11" s="78"/>
      <c r="F11" s="78"/>
      <c r="G11" s="78"/>
      <c r="H11" s="78"/>
      <c r="I11" s="78"/>
      <c r="J11" s="78"/>
      <c r="K11" s="78"/>
      <c r="L11" s="78"/>
      <c r="M11" s="78"/>
      <c r="N11" s="78"/>
      <c r="O11" s="78"/>
      <c r="P11" s="78"/>
      <c r="Q11" s="78"/>
      <c r="R11" s="78"/>
      <c r="S11" s="78"/>
      <c r="T11" s="78"/>
      <c r="U11" s="78"/>
    </row>
    <row r="12" spans="2:21" x14ac:dyDescent="0.25">
      <c r="B12" s="139">
        <v>5</v>
      </c>
      <c r="C12" s="685" t="s">
        <v>836</v>
      </c>
      <c r="D12" s="685"/>
      <c r="E12" s="78"/>
      <c r="F12" s="78"/>
      <c r="G12" s="78"/>
      <c r="H12" s="78"/>
      <c r="I12" s="78"/>
      <c r="J12" s="78"/>
      <c r="K12" s="78"/>
      <c r="L12" s="78"/>
      <c r="M12" s="78"/>
      <c r="N12" s="78"/>
      <c r="O12" s="78"/>
      <c r="P12" s="78"/>
      <c r="Q12" s="78"/>
      <c r="R12" s="78"/>
      <c r="S12" s="78"/>
      <c r="T12" s="78"/>
      <c r="U12" s="78"/>
    </row>
    <row r="13" spans="2:21" x14ac:dyDescent="0.25">
      <c r="B13" s="139">
        <v>6</v>
      </c>
      <c r="C13" s="682" t="s">
        <v>837</v>
      </c>
      <c r="D13" s="682"/>
      <c r="E13" s="78"/>
      <c r="F13" s="78"/>
      <c r="G13" s="78"/>
      <c r="H13" s="78"/>
      <c r="I13" s="78"/>
      <c r="J13" s="78"/>
      <c r="K13" s="78"/>
      <c r="L13" s="78"/>
      <c r="M13" s="78"/>
      <c r="N13" s="78"/>
      <c r="O13" s="78"/>
      <c r="P13" s="78"/>
      <c r="Q13" s="78"/>
      <c r="R13" s="78"/>
      <c r="S13" s="78"/>
      <c r="T13" s="78"/>
      <c r="U13" s="78"/>
    </row>
    <row r="14" spans="2:21" x14ac:dyDescent="0.25">
      <c r="B14" s="139">
        <v>7</v>
      </c>
      <c r="C14" s="685" t="s">
        <v>836</v>
      </c>
      <c r="D14" s="685"/>
      <c r="E14" s="78"/>
      <c r="F14" s="78"/>
      <c r="G14" s="78"/>
      <c r="H14" s="78"/>
      <c r="I14" s="78"/>
      <c r="J14" s="78"/>
      <c r="K14" s="78"/>
      <c r="L14" s="78"/>
      <c r="M14" s="78"/>
      <c r="N14" s="78"/>
      <c r="O14" s="78"/>
      <c r="P14" s="78"/>
      <c r="Q14" s="78"/>
      <c r="R14" s="78"/>
      <c r="S14" s="78"/>
      <c r="T14" s="78"/>
      <c r="U14" s="78"/>
    </row>
    <row r="15" spans="2:21" x14ac:dyDescent="0.25">
      <c r="B15" s="139">
        <v>8</v>
      </c>
      <c r="C15" s="682" t="s">
        <v>838</v>
      </c>
      <c r="D15" s="682"/>
      <c r="E15" s="78"/>
      <c r="F15" s="78"/>
      <c r="G15" s="78"/>
      <c r="H15" s="78"/>
      <c r="I15" s="78"/>
      <c r="J15" s="78"/>
      <c r="K15" s="78"/>
      <c r="L15" s="78"/>
      <c r="M15" s="78"/>
      <c r="N15" s="78"/>
      <c r="O15" s="78"/>
      <c r="P15" s="78"/>
      <c r="Q15" s="78"/>
      <c r="R15" s="78"/>
      <c r="S15" s="78"/>
      <c r="T15" s="78"/>
      <c r="U15" s="78"/>
    </row>
    <row r="16" spans="2:21" x14ac:dyDescent="0.25">
      <c r="B16" s="139">
        <v>9</v>
      </c>
      <c r="C16" s="682" t="s">
        <v>842</v>
      </c>
      <c r="D16" s="682"/>
      <c r="E16" s="78"/>
      <c r="F16" s="78"/>
      <c r="G16" s="78"/>
      <c r="H16" s="78"/>
      <c r="I16" s="78"/>
      <c r="J16" s="78"/>
      <c r="K16" s="78"/>
      <c r="L16" s="78"/>
      <c r="M16" s="78"/>
      <c r="N16" s="78"/>
      <c r="O16" s="78"/>
      <c r="P16" s="78"/>
      <c r="Q16" s="78"/>
      <c r="R16" s="78"/>
      <c r="S16" s="78"/>
      <c r="T16" s="78"/>
      <c r="U16" s="78"/>
    </row>
    <row r="17" spans="2:21" x14ac:dyDescent="0.25">
      <c r="B17" s="139">
        <v>10</v>
      </c>
      <c r="C17" s="682" t="s">
        <v>834</v>
      </c>
      <c r="D17" s="682"/>
      <c r="E17" s="78"/>
      <c r="F17" s="78"/>
      <c r="G17" s="78"/>
      <c r="H17" s="78"/>
      <c r="I17" s="78"/>
      <c r="J17" s="78"/>
      <c r="K17" s="78"/>
      <c r="L17" s="78"/>
      <c r="M17" s="78"/>
      <c r="N17" s="78"/>
      <c r="O17" s="78"/>
      <c r="P17" s="78"/>
      <c r="Q17" s="78"/>
      <c r="R17" s="78"/>
      <c r="S17" s="78"/>
      <c r="T17" s="78"/>
      <c r="U17" s="78"/>
    </row>
    <row r="18" spans="2:21" x14ac:dyDescent="0.25">
      <c r="B18" s="139">
        <v>11</v>
      </c>
      <c r="C18" s="682" t="s">
        <v>840</v>
      </c>
      <c r="D18" s="682"/>
      <c r="E18" s="78"/>
      <c r="F18" s="78"/>
      <c r="G18" s="78"/>
      <c r="H18" s="78"/>
      <c r="I18" s="78"/>
      <c r="J18" s="78"/>
      <c r="K18" s="78"/>
      <c r="L18" s="78"/>
      <c r="M18" s="78"/>
      <c r="N18" s="78"/>
      <c r="O18" s="78"/>
      <c r="P18" s="78"/>
      <c r="Q18" s="78"/>
      <c r="R18" s="78"/>
      <c r="S18" s="78"/>
      <c r="T18" s="78"/>
      <c r="U18" s="78"/>
    </row>
    <row r="19" spans="2:21" x14ac:dyDescent="0.25">
      <c r="B19" s="139">
        <v>12</v>
      </c>
      <c r="C19" s="682" t="s">
        <v>837</v>
      </c>
      <c r="D19" s="682"/>
      <c r="E19" s="78"/>
      <c r="F19" s="78"/>
      <c r="G19" s="78"/>
      <c r="H19" s="78"/>
      <c r="I19" s="78"/>
      <c r="J19" s="78"/>
      <c r="K19" s="78"/>
      <c r="L19" s="78"/>
      <c r="M19" s="78"/>
      <c r="N19" s="78"/>
      <c r="O19" s="78"/>
      <c r="P19" s="78"/>
      <c r="Q19" s="78"/>
      <c r="R19" s="78"/>
      <c r="S19" s="78"/>
      <c r="T19" s="78"/>
      <c r="U19" s="78"/>
    </row>
    <row r="20" spans="2:21" x14ac:dyDescent="0.25">
      <c r="B20" s="139">
        <v>13</v>
      </c>
      <c r="C20" s="682" t="s">
        <v>838</v>
      </c>
      <c r="D20" s="682"/>
      <c r="E20" s="78"/>
      <c r="F20" s="78"/>
      <c r="G20" s="78"/>
      <c r="H20" s="78"/>
      <c r="I20" s="78"/>
      <c r="J20" s="78"/>
      <c r="K20" s="78"/>
      <c r="L20" s="78"/>
      <c r="M20" s="78"/>
      <c r="N20" s="78"/>
      <c r="O20" s="78"/>
      <c r="P20" s="78"/>
      <c r="Q20" s="78"/>
      <c r="R20" s="78"/>
      <c r="S20" s="78"/>
      <c r="T20" s="78"/>
      <c r="U20" s="78"/>
    </row>
  </sheetData>
  <mergeCells count="19">
    <mergeCell ref="C19:D19"/>
    <mergeCell ref="C20:D20"/>
    <mergeCell ref="C15:D15"/>
    <mergeCell ref="E6:I6"/>
    <mergeCell ref="J6:M6"/>
    <mergeCell ref="C8:D8"/>
    <mergeCell ref="C9:D9"/>
    <mergeCell ref="C10:D10"/>
    <mergeCell ref="C11:D11"/>
    <mergeCell ref="C12:D12"/>
    <mergeCell ref="C13:D13"/>
    <mergeCell ref="C14:D14"/>
    <mergeCell ref="B2:U2"/>
    <mergeCell ref="T3:U3"/>
    <mergeCell ref="C16:D16"/>
    <mergeCell ref="C17:D17"/>
    <mergeCell ref="C18:D18"/>
    <mergeCell ref="N6:Q6"/>
    <mergeCell ref="R6:U6"/>
  </mergeCells>
  <hyperlinks>
    <hyperlink ref="T3" location="Oversikt!A1" display="Tilbake til oversikt" xr:uid="{32E83297-9681-4D72-AB86-F2F2E463D119}"/>
  </hyperlinks>
  <pageMargins left="0.7" right="0.7" top="0.75" bottom="0.75" header="0.3" footer="0.3"/>
  <pageSetup paperSize="9" scale="55" orientation="landscape" verticalDpi="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DDB73-3CF4-46FD-8CFC-E814FBCD8B3B}">
  <sheetPr>
    <pageSetUpPr fitToPage="1"/>
  </sheetPr>
  <dimension ref="B2:F20"/>
  <sheetViews>
    <sheetView showGridLines="0" zoomScale="80" zoomScaleNormal="80" workbookViewId="0">
      <selection activeCell="B2" sqref="B2:K2"/>
    </sheetView>
  </sheetViews>
  <sheetFormatPr baseColWidth="10" defaultRowHeight="15" x14ac:dyDescent="0.25"/>
  <cols>
    <col min="1" max="1" width="4" customWidth="1"/>
    <col min="3" max="3" width="25.42578125" bestFit="1" customWidth="1"/>
    <col min="4" max="6" width="33.28515625" customWidth="1"/>
  </cols>
  <sheetData>
    <row r="2" spans="2:6" ht="18.75" x14ac:dyDescent="0.3">
      <c r="B2" s="537" t="s">
        <v>1315</v>
      </c>
      <c r="C2" s="537"/>
      <c r="D2" s="537"/>
      <c r="E2" s="537"/>
      <c r="F2" s="537"/>
    </row>
    <row r="3" spans="2:6" x14ac:dyDescent="0.25">
      <c r="C3" s="168"/>
      <c r="D3" s="168"/>
      <c r="E3" s="168"/>
      <c r="F3" s="276" t="s">
        <v>1275</v>
      </c>
    </row>
    <row r="4" spans="2:6" x14ac:dyDescent="0.25">
      <c r="D4" s="8">
        <f>Contents!G7</f>
        <v>44926</v>
      </c>
    </row>
    <row r="5" spans="2:6" x14ac:dyDescent="0.25">
      <c r="B5" s="103"/>
      <c r="C5" s="103"/>
      <c r="D5" s="139" t="s">
        <v>2</v>
      </c>
      <c r="E5" s="139" t="s">
        <v>3</v>
      </c>
      <c r="F5" s="139" t="s">
        <v>4</v>
      </c>
    </row>
    <row r="6" spans="2:6" s="6" customFormat="1" x14ac:dyDescent="0.25">
      <c r="B6" s="172"/>
      <c r="C6" s="172"/>
      <c r="D6" s="686" t="s">
        <v>843</v>
      </c>
      <c r="E6" s="687"/>
      <c r="F6" s="688"/>
    </row>
    <row r="7" spans="2:6" s="6" customFormat="1" x14ac:dyDescent="0.25">
      <c r="B7" s="172"/>
      <c r="C7" s="172"/>
      <c r="D7" s="689" t="s">
        <v>844</v>
      </c>
      <c r="E7" s="683"/>
      <c r="F7" s="690" t="s">
        <v>845</v>
      </c>
    </row>
    <row r="8" spans="2:6" s="6" customFormat="1" x14ac:dyDescent="0.25">
      <c r="B8" s="172"/>
      <c r="C8" s="172"/>
      <c r="D8" s="173"/>
      <c r="E8" s="174" t="s">
        <v>846</v>
      </c>
      <c r="F8" s="691"/>
    </row>
    <row r="9" spans="2:6" x14ac:dyDescent="0.25">
      <c r="B9" s="157">
        <v>1</v>
      </c>
      <c r="C9" s="158" t="s">
        <v>807</v>
      </c>
      <c r="D9" s="139"/>
      <c r="E9" s="139"/>
      <c r="F9" s="47"/>
    </row>
    <row r="10" spans="2:6" x14ac:dyDescent="0.25">
      <c r="B10" s="45">
        <v>2</v>
      </c>
      <c r="C10" s="161" t="s">
        <v>808</v>
      </c>
      <c r="D10" s="139"/>
      <c r="E10" s="139"/>
      <c r="F10" s="139"/>
    </row>
    <row r="11" spans="2:6" x14ac:dyDescent="0.25">
      <c r="B11" s="45">
        <v>3</v>
      </c>
      <c r="C11" s="78" t="s">
        <v>809</v>
      </c>
      <c r="D11" s="78"/>
      <c r="E11" s="78"/>
      <c r="F11" s="78"/>
    </row>
    <row r="12" spans="2:6" x14ac:dyDescent="0.25">
      <c r="B12" s="45">
        <v>4</v>
      </c>
      <c r="C12" s="78" t="s">
        <v>810</v>
      </c>
      <c r="D12" s="78"/>
      <c r="E12" s="78"/>
      <c r="F12" s="78"/>
    </row>
    <row r="13" spans="2:6" x14ac:dyDescent="0.25">
      <c r="B13" s="45">
        <v>5</v>
      </c>
      <c r="C13" s="78" t="s">
        <v>811</v>
      </c>
      <c r="D13" s="78"/>
      <c r="E13" s="78"/>
      <c r="F13" s="78"/>
    </row>
    <row r="14" spans="2:6" x14ac:dyDescent="0.25">
      <c r="B14" s="45">
        <v>6</v>
      </c>
      <c r="C14" s="78" t="s">
        <v>812</v>
      </c>
      <c r="D14" s="78"/>
      <c r="E14" s="78"/>
      <c r="F14" s="78"/>
    </row>
    <row r="15" spans="2:6" x14ac:dyDescent="0.25">
      <c r="B15" s="45">
        <v>7</v>
      </c>
      <c r="C15" s="161" t="s">
        <v>813</v>
      </c>
      <c r="D15" s="139"/>
      <c r="E15" s="139"/>
      <c r="F15" s="139"/>
    </row>
    <row r="16" spans="2:6" x14ac:dyDescent="0.25">
      <c r="B16" s="45">
        <v>8</v>
      </c>
      <c r="C16" s="78" t="s">
        <v>814</v>
      </c>
      <c r="D16" s="78"/>
      <c r="E16" s="78"/>
      <c r="F16" s="78"/>
    </row>
    <row r="17" spans="2:6" x14ac:dyDescent="0.25">
      <c r="B17" s="45">
        <v>9</v>
      </c>
      <c r="C17" s="78" t="s">
        <v>815</v>
      </c>
      <c r="D17" s="78"/>
      <c r="E17" s="78"/>
      <c r="F17" s="78"/>
    </row>
    <row r="18" spans="2:6" x14ac:dyDescent="0.25">
      <c r="B18" s="45">
        <v>10</v>
      </c>
      <c r="C18" s="78" t="s">
        <v>816</v>
      </c>
      <c r="D18" s="78"/>
      <c r="E18" s="78"/>
      <c r="F18" s="78"/>
    </row>
    <row r="19" spans="2:6" x14ac:dyDescent="0.25">
      <c r="B19" s="45">
        <v>11</v>
      </c>
      <c r="C19" s="78" t="s">
        <v>817</v>
      </c>
      <c r="D19" s="78"/>
      <c r="E19" s="78"/>
      <c r="F19" s="78"/>
    </row>
    <row r="20" spans="2:6" x14ac:dyDescent="0.25">
      <c r="B20" s="45">
        <v>12</v>
      </c>
      <c r="C20" s="78" t="s">
        <v>812</v>
      </c>
      <c r="D20" s="78"/>
      <c r="E20" s="78"/>
      <c r="F20" s="78"/>
    </row>
  </sheetData>
  <mergeCells count="4">
    <mergeCell ref="D6:F6"/>
    <mergeCell ref="D7:E7"/>
    <mergeCell ref="F7:F8"/>
    <mergeCell ref="B2:F2"/>
  </mergeCells>
  <hyperlinks>
    <hyperlink ref="F3" location="Oversikt!A1" display="Tilbake til oversikt" xr:uid="{4556501F-A370-4870-A764-4AECE17F394E}"/>
  </hyperlinks>
  <pageMargins left="0.7" right="0.7" top="0.75" bottom="0.75" header="0.3" footer="0.3"/>
  <pageSetup paperSize="9" scale="93" orientation="landscape" verticalDpi="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2A4E2-ECAF-4C16-8C2A-31C9F5AA39BD}">
  <sheetPr>
    <pageSetUpPr fitToPage="1"/>
  </sheetPr>
  <dimension ref="B2:J31"/>
  <sheetViews>
    <sheetView showGridLines="0" zoomScale="80" zoomScaleNormal="80" workbookViewId="0"/>
  </sheetViews>
  <sheetFormatPr baseColWidth="10" defaultRowHeight="15" x14ac:dyDescent="0.25"/>
  <cols>
    <col min="1" max="1" width="4" customWidth="1"/>
    <col min="2" max="2" width="9.42578125" customWidth="1"/>
    <col min="3" max="3" width="5.7109375" customWidth="1"/>
    <col min="4" max="4" width="8.5703125" customWidth="1"/>
    <col min="5" max="5" width="59.28515625" customWidth="1"/>
    <col min="6" max="9" width="20.140625" customWidth="1"/>
  </cols>
  <sheetData>
    <row r="2" spans="2:9" ht="18.75" x14ac:dyDescent="0.3">
      <c r="B2" s="537" t="s">
        <v>847</v>
      </c>
      <c r="C2" s="537"/>
      <c r="D2" s="537"/>
      <c r="E2" s="537"/>
      <c r="F2" s="537"/>
      <c r="G2" s="537"/>
      <c r="H2" s="537"/>
      <c r="I2" s="537"/>
    </row>
    <row r="3" spans="2:9" x14ac:dyDescent="0.25">
      <c r="B3" s="31"/>
      <c r="C3" s="31"/>
      <c r="D3" s="31"/>
      <c r="E3" s="31"/>
      <c r="F3" s="31"/>
      <c r="G3" s="31"/>
      <c r="H3" s="538" t="s">
        <v>1150</v>
      </c>
      <c r="I3" s="538"/>
    </row>
    <row r="4" spans="2:9" x14ac:dyDescent="0.25">
      <c r="B4" s="31"/>
      <c r="C4" s="31"/>
      <c r="D4" s="403"/>
      <c r="E4" s="31"/>
      <c r="F4" s="500">
        <f>Contents!G7</f>
        <v>44926</v>
      </c>
      <c r="G4" s="31"/>
      <c r="H4" s="31"/>
      <c r="I4" s="31"/>
    </row>
    <row r="5" spans="2:9" x14ac:dyDescent="0.25">
      <c r="B5" s="31"/>
      <c r="C5" s="31"/>
      <c r="D5" s="31"/>
      <c r="E5" s="31"/>
      <c r="F5" s="139" t="s">
        <v>2</v>
      </c>
      <c r="G5" s="139" t="s">
        <v>3</v>
      </c>
      <c r="H5" s="139" t="s">
        <v>4</v>
      </c>
      <c r="I5" s="139" t="s">
        <v>36</v>
      </c>
    </row>
    <row r="6" spans="2:9" ht="35.25" customHeight="1" x14ac:dyDescent="0.25">
      <c r="B6" s="31"/>
      <c r="C6" s="692"/>
      <c r="D6" s="693"/>
      <c r="E6" s="693"/>
      <c r="F6" s="3" t="s">
        <v>848</v>
      </c>
      <c r="G6" s="3" t="s">
        <v>849</v>
      </c>
      <c r="H6" s="3" t="s">
        <v>850</v>
      </c>
      <c r="I6" s="3" t="s">
        <v>851</v>
      </c>
    </row>
    <row r="7" spans="2:9" x14ac:dyDescent="0.25">
      <c r="B7" s="139">
        <v>1</v>
      </c>
      <c r="C7" s="694" t="s">
        <v>852</v>
      </c>
      <c r="D7" s="695"/>
      <c r="E7" s="78" t="s">
        <v>853</v>
      </c>
      <c r="F7" s="346">
        <v>10</v>
      </c>
      <c r="G7" s="346">
        <v>9</v>
      </c>
      <c r="H7" s="346">
        <v>5</v>
      </c>
      <c r="I7" s="346">
        <v>0</v>
      </c>
    </row>
    <row r="8" spans="2:9" x14ac:dyDescent="0.25">
      <c r="B8" s="139">
        <v>2</v>
      </c>
      <c r="C8" s="696"/>
      <c r="D8" s="534"/>
      <c r="E8" s="78" t="s">
        <v>854</v>
      </c>
      <c r="F8" s="392">
        <v>1.53935</v>
      </c>
      <c r="G8" s="392">
        <v>17.595991479999999</v>
      </c>
      <c r="H8" s="392">
        <v>6.4741118799999997</v>
      </c>
      <c r="I8" s="392">
        <v>0</v>
      </c>
    </row>
    <row r="9" spans="2:9" x14ac:dyDescent="0.25">
      <c r="B9" s="139">
        <v>3</v>
      </c>
      <c r="C9" s="696"/>
      <c r="D9" s="534"/>
      <c r="E9" s="176" t="s">
        <v>855</v>
      </c>
      <c r="F9" s="392">
        <v>1.53935</v>
      </c>
      <c r="G9" s="392">
        <v>14.314160549999999</v>
      </c>
      <c r="H9" s="392">
        <v>5.15057308</v>
      </c>
      <c r="I9" s="392">
        <v>0</v>
      </c>
    </row>
    <row r="10" spans="2:9" x14ac:dyDescent="0.25">
      <c r="B10" s="139">
        <v>4</v>
      </c>
      <c r="C10" s="696"/>
      <c r="D10" s="534"/>
      <c r="E10" s="176" t="s">
        <v>856</v>
      </c>
      <c r="F10" s="393"/>
      <c r="G10" s="393"/>
      <c r="H10" s="393"/>
      <c r="I10" s="393"/>
    </row>
    <row r="11" spans="2:9" x14ac:dyDescent="0.25">
      <c r="B11" s="139" t="s">
        <v>857</v>
      </c>
      <c r="C11" s="696"/>
      <c r="D11" s="534"/>
      <c r="E11" s="177" t="s">
        <v>858</v>
      </c>
      <c r="F11" s="392">
        <v>0</v>
      </c>
      <c r="G11" s="392">
        <v>0</v>
      </c>
      <c r="H11" s="392">
        <v>0</v>
      </c>
      <c r="I11" s="392">
        <v>0</v>
      </c>
    </row>
    <row r="12" spans="2:9" ht="15.75" customHeight="1" x14ac:dyDescent="0.25">
      <c r="B12" s="139">
        <v>5</v>
      </c>
      <c r="C12" s="696"/>
      <c r="D12" s="534"/>
      <c r="E12" s="177" t="s">
        <v>859</v>
      </c>
      <c r="F12" s="392">
        <v>0</v>
      </c>
      <c r="G12" s="392">
        <v>0</v>
      </c>
      <c r="H12" s="392">
        <v>0</v>
      </c>
      <c r="I12" s="392">
        <v>0</v>
      </c>
    </row>
    <row r="13" spans="2:9" x14ac:dyDescent="0.25">
      <c r="B13" s="139" t="s">
        <v>860</v>
      </c>
      <c r="C13" s="696"/>
      <c r="D13" s="534"/>
      <c r="E13" s="176" t="s">
        <v>861</v>
      </c>
      <c r="F13" s="392">
        <v>0</v>
      </c>
      <c r="G13" s="392">
        <v>0</v>
      </c>
      <c r="H13" s="392">
        <v>0</v>
      </c>
      <c r="I13" s="392">
        <v>0</v>
      </c>
    </row>
    <row r="14" spans="2:9" x14ac:dyDescent="0.25">
      <c r="B14" s="139">
        <v>6</v>
      </c>
      <c r="C14" s="696"/>
      <c r="D14" s="534"/>
      <c r="E14" s="176" t="s">
        <v>856</v>
      </c>
      <c r="F14" s="393"/>
      <c r="G14" s="393"/>
      <c r="H14" s="393"/>
      <c r="I14" s="393"/>
    </row>
    <row r="15" spans="2:9" x14ac:dyDescent="0.25">
      <c r="B15" s="139">
        <v>7</v>
      </c>
      <c r="C15" s="696"/>
      <c r="D15" s="534"/>
      <c r="E15" s="176" t="s">
        <v>862</v>
      </c>
      <c r="F15" s="392">
        <v>0</v>
      </c>
      <c r="G15" s="392">
        <v>0</v>
      </c>
      <c r="H15" s="392">
        <v>0</v>
      </c>
      <c r="I15" s="392">
        <v>0</v>
      </c>
    </row>
    <row r="16" spans="2:9" x14ac:dyDescent="0.25">
      <c r="B16" s="139">
        <v>8</v>
      </c>
      <c r="C16" s="697"/>
      <c r="D16" s="536"/>
      <c r="E16" s="176" t="s">
        <v>856</v>
      </c>
      <c r="F16" s="393"/>
      <c r="G16" s="393"/>
      <c r="H16" s="393"/>
      <c r="I16" s="393"/>
    </row>
    <row r="17" spans="2:10" x14ac:dyDescent="0.25">
      <c r="B17" s="139">
        <v>9</v>
      </c>
      <c r="C17" s="698" t="s">
        <v>863</v>
      </c>
      <c r="D17" s="698"/>
      <c r="E17" s="78" t="s">
        <v>853</v>
      </c>
      <c r="F17" s="392">
        <v>0</v>
      </c>
      <c r="G17" s="392">
        <v>9</v>
      </c>
      <c r="H17" s="392">
        <v>5</v>
      </c>
      <c r="I17" s="392">
        <v>0</v>
      </c>
    </row>
    <row r="18" spans="2:10" x14ac:dyDescent="0.25">
      <c r="B18" s="139">
        <v>10</v>
      </c>
      <c r="C18" s="698"/>
      <c r="D18" s="698"/>
      <c r="E18" s="78" t="s">
        <v>864</v>
      </c>
      <c r="F18" s="392">
        <v>0</v>
      </c>
      <c r="G18" s="392">
        <v>0</v>
      </c>
      <c r="H18" s="392">
        <v>0</v>
      </c>
      <c r="I18" s="392">
        <v>0</v>
      </c>
    </row>
    <row r="19" spans="2:10" x14ac:dyDescent="0.25">
      <c r="B19" s="139">
        <v>11</v>
      </c>
      <c r="C19" s="698"/>
      <c r="D19" s="698"/>
      <c r="E19" s="176" t="s">
        <v>855</v>
      </c>
      <c r="F19" s="392">
        <v>0</v>
      </c>
      <c r="G19" s="392">
        <v>0</v>
      </c>
      <c r="H19" s="392">
        <v>0</v>
      </c>
      <c r="I19" s="392">
        <v>0</v>
      </c>
    </row>
    <row r="20" spans="2:10" x14ac:dyDescent="0.25">
      <c r="B20" s="139">
        <v>12</v>
      </c>
      <c r="C20" s="698"/>
      <c r="D20" s="698"/>
      <c r="E20" s="178" t="s">
        <v>865</v>
      </c>
      <c r="F20" s="392">
        <v>0</v>
      </c>
      <c r="G20" s="392">
        <v>0</v>
      </c>
      <c r="H20" s="392">
        <v>0</v>
      </c>
      <c r="I20" s="392">
        <v>0</v>
      </c>
    </row>
    <row r="21" spans="2:10" x14ac:dyDescent="0.25">
      <c r="B21" s="139" t="s">
        <v>866</v>
      </c>
      <c r="C21" s="698"/>
      <c r="D21" s="698"/>
      <c r="E21" s="177" t="s">
        <v>858</v>
      </c>
      <c r="F21" s="392">
        <v>0</v>
      </c>
      <c r="G21" s="392">
        <v>0</v>
      </c>
      <c r="H21" s="392">
        <v>0</v>
      </c>
      <c r="I21" s="392">
        <v>0</v>
      </c>
    </row>
    <row r="22" spans="2:10" x14ac:dyDescent="0.25">
      <c r="B22" s="139" t="s">
        <v>867</v>
      </c>
      <c r="C22" s="698"/>
      <c r="D22" s="698"/>
      <c r="E22" s="178" t="s">
        <v>865</v>
      </c>
      <c r="F22" s="392">
        <v>0</v>
      </c>
      <c r="G22" s="392">
        <v>0</v>
      </c>
      <c r="H22" s="392">
        <v>0</v>
      </c>
      <c r="I22" s="392">
        <v>0</v>
      </c>
    </row>
    <row r="23" spans="2:10" ht="15.75" customHeight="1" x14ac:dyDescent="0.25">
      <c r="B23" s="139" t="s">
        <v>868</v>
      </c>
      <c r="C23" s="698"/>
      <c r="D23" s="698"/>
      <c r="E23" s="177" t="s">
        <v>859</v>
      </c>
      <c r="F23" s="392">
        <v>0</v>
      </c>
      <c r="G23" s="392">
        <v>0</v>
      </c>
      <c r="H23" s="392">
        <v>0</v>
      </c>
      <c r="I23" s="392">
        <v>0</v>
      </c>
    </row>
    <row r="24" spans="2:10" x14ac:dyDescent="0.25">
      <c r="B24" s="139" t="s">
        <v>869</v>
      </c>
      <c r="C24" s="698"/>
      <c r="D24" s="698"/>
      <c r="E24" s="178" t="s">
        <v>865</v>
      </c>
      <c r="F24" s="392">
        <v>0</v>
      </c>
      <c r="G24" s="392">
        <v>0</v>
      </c>
      <c r="H24" s="392">
        <v>0</v>
      </c>
      <c r="I24" s="392">
        <v>0</v>
      </c>
    </row>
    <row r="25" spans="2:10" x14ac:dyDescent="0.25">
      <c r="B25" s="139" t="s">
        <v>870</v>
      </c>
      <c r="C25" s="698"/>
      <c r="D25" s="698"/>
      <c r="E25" s="176" t="s">
        <v>861</v>
      </c>
      <c r="F25" s="392">
        <v>0</v>
      </c>
      <c r="G25" s="392">
        <v>0</v>
      </c>
      <c r="H25" s="392">
        <v>0</v>
      </c>
      <c r="I25" s="392">
        <v>0</v>
      </c>
    </row>
    <row r="26" spans="2:10" x14ac:dyDescent="0.25">
      <c r="B26" s="139" t="s">
        <v>871</v>
      </c>
      <c r="C26" s="698"/>
      <c r="D26" s="698"/>
      <c r="E26" s="178" t="s">
        <v>865</v>
      </c>
      <c r="F26" s="392">
        <v>0</v>
      </c>
      <c r="G26" s="392">
        <v>0</v>
      </c>
      <c r="H26" s="392">
        <v>0</v>
      </c>
      <c r="I26" s="392">
        <v>0</v>
      </c>
    </row>
    <row r="27" spans="2:10" x14ac:dyDescent="0.25">
      <c r="B27" s="139">
        <v>15</v>
      </c>
      <c r="C27" s="698"/>
      <c r="D27" s="698"/>
      <c r="E27" s="176" t="s">
        <v>862</v>
      </c>
      <c r="F27" s="392">
        <v>0</v>
      </c>
      <c r="G27" s="392">
        <v>0</v>
      </c>
      <c r="H27" s="392">
        <v>0</v>
      </c>
      <c r="I27" s="392">
        <v>0</v>
      </c>
    </row>
    <row r="28" spans="2:10" x14ac:dyDescent="0.25">
      <c r="B28" s="139">
        <v>16</v>
      </c>
      <c r="C28" s="698"/>
      <c r="D28" s="698"/>
      <c r="E28" s="178" t="s">
        <v>865</v>
      </c>
      <c r="F28" s="392">
        <v>0</v>
      </c>
      <c r="G28" s="392">
        <v>0</v>
      </c>
      <c r="H28" s="392">
        <v>0</v>
      </c>
      <c r="I28" s="392">
        <v>0</v>
      </c>
    </row>
    <row r="29" spans="2:10" x14ac:dyDescent="0.25">
      <c r="B29" s="166">
        <v>17</v>
      </c>
      <c r="C29" s="684" t="s">
        <v>1290</v>
      </c>
      <c r="D29" s="684"/>
      <c r="E29" s="684"/>
      <c r="F29" s="465">
        <v>1.53935</v>
      </c>
      <c r="G29" s="465">
        <v>17.595991479999999</v>
      </c>
      <c r="H29" s="465">
        <v>6.4741118799999997</v>
      </c>
      <c r="I29" s="465">
        <v>0</v>
      </c>
    </row>
    <row r="31" spans="2:10" x14ac:dyDescent="0.25">
      <c r="F31" s="214"/>
      <c r="G31" s="214"/>
      <c r="H31" s="214"/>
      <c r="I31" s="214"/>
      <c r="J31" s="6"/>
    </row>
  </sheetData>
  <mergeCells count="6">
    <mergeCell ref="C6:E6"/>
    <mergeCell ref="C7:D16"/>
    <mergeCell ref="C17:D28"/>
    <mergeCell ref="C29:E29"/>
    <mergeCell ref="B2:I2"/>
    <mergeCell ref="H3:I3"/>
  </mergeCells>
  <hyperlinks>
    <hyperlink ref="H3" location="Contents!A1" display="Back to contents page" xr:uid="{36B274F1-864E-47E6-A148-BFA87B3C2FC5}"/>
  </hyperlinks>
  <pageMargins left="0.7" right="0.7" top="0.75" bottom="0.75" header="0.3" footer="0.3"/>
  <pageSetup paperSize="9" scale="78" orientation="landscape" verticalDpi="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FD047-FC8D-4151-8D23-29F11A82905D}">
  <sheetPr>
    <pageSetUpPr fitToPage="1"/>
  </sheetPr>
  <dimension ref="B2:H20"/>
  <sheetViews>
    <sheetView showGridLines="0" zoomScale="80" zoomScaleNormal="80" workbookViewId="0"/>
  </sheetViews>
  <sheetFormatPr baseColWidth="10" defaultRowHeight="15" x14ac:dyDescent="0.25"/>
  <cols>
    <col min="1" max="1" width="3.85546875" customWidth="1"/>
    <col min="2" max="2" width="8.28515625" customWidth="1"/>
    <col min="3" max="3" width="108.5703125" customWidth="1"/>
    <col min="4" max="4" width="28.5703125" customWidth="1"/>
    <col min="5" max="8" width="20.5703125" customWidth="1"/>
  </cols>
  <sheetData>
    <row r="2" spans="2:8" ht="18.75" x14ac:dyDescent="0.3">
      <c r="B2" s="537" t="s">
        <v>872</v>
      </c>
      <c r="C2" s="537"/>
      <c r="D2" s="537"/>
      <c r="E2" s="537"/>
      <c r="F2" s="537"/>
      <c r="G2" s="537"/>
      <c r="H2" s="537"/>
    </row>
    <row r="3" spans="2:8" x14ac:dyDescent="0.25">
      <c r="B3" s="31"/>
      <c r="C3" s="31"/>
      <c r="D3" s="31"/>
      <c r="E3" s="31"/>
      <c r="F3" s="31"/>
      <c r="G3" s="538" t="s">
        <v>1150</v>
      </c>
      <c r="H3" s="538"/>
    </row>
    <row r="4" spans="2:8" x14ac:dyDescent="0.25">
      <c r="B4" s="31"/>
      <c r="C4" s="31"/>
      <c r="E4" s="500">
        <f>Contents!G7</f>
        <v>44926</v>
      </c>
      <c r="F4" s="31"/>
      <c r="G4" s="31"/>
      <c r="H4" s="31"/>
    </row>
    <row r="5" spans="2:8" x14ac:dyDescent="0.25">
      <c r="B5" s="31"/>
      <c r="C5" s="133"/>
      <c r="D5" s="31"/>
      <c r="E5" s="139" t="s">
        <v>2</v>
      </c>
      <c r="F5" s="139" t="s">
        <v>3</v>
      </c>
      <c r="G5" s="139" t="s">
        <v>4</v>
      </c>
      <c r="H5" s="139" t="s">
        <v>36</v>
      </c>
    </row>
    <row r="6" spans="2:8" ht="30" x14ac:dyDescent="0.25">
      <c r="B6" s="31"/>
      <c r="C6" s="701"/>
      <c r="D6" s="692"/>
      <c r="E6" s="3" t="s">
        <v>848</v>
      </c>
      <c r="F6" s="3" t="s">
        <v>849</v>
      </c>
      <c r="G6" s="3" t="s">
        <v>850</v>
      </c>
      <c r="H6" s="3" t="s">
        <v>851</v>
      </c>
    </row>
    <row r="7" spans="2:8" x14ac:dyDescent="0.25">
      <c r="B7" s="139"/>
      <c r="C7" s="702" t="s">
        <v>873</v>
      </c>
      <c r="D7" s="703"/>
      <c r="E7" s="703"/>
      <c r="F7" s="703"/>
      <c r="G7" s="703"/>
      <c r="H7" s="704"/>
    </row>
    <row r="8" spans="2:8" x14ac:dyDescent="0.25">
      <c r="B8" s="139">
        <v>1</v>
      </c>
      <c r="C8" s="698" t="s">
        <v>874</v>
      </c>
      <c r="D8" s="698"/>
      <c r="E8" s="78">
        <v>0</v>
      </c>
      <c r="F8" s="78">
        <v>0</v>
      </c>
      <c r="G8" s="78">
        <v>0</v>
      </c>
      <c r="H8" s="78">
        <v>0</v>
      </c>
    </row>
    <row r="9" spans="2:8" x14ac:dyDescent="0.25">
      <c r="B9" s="139">
        <v>2</v>
      </c>
      <c r="C9" s="698" t="s">
        <v>875</v>
      </c>
      <c r="D9" s="698"/>
      <c r="E9" s="78">
        <v>0</v>
      </c>
      <c r="F9" s="78">
        <v>0</v>
      </c>
      <c r="G9" s="78">
        <v>0</v>
      </c>
      <c r="H9" s="78">
        <v>0</v>
      </c>
    </row>
    <row r="10" spans="2:8" x14ac:dyDescent="0.25">
      <c r="B10" s="139">
        <v>3</v>
      </c>
      <c r="C10" s="699" t="s">
        <v>876</v>
      </c>
      <c r="D10" s="699"/>
      <c r="E10" s="78">
        <v>0</v>
      </c>
      <c r="F10" s="78">
        <v>0</v>
      </c>
      <c r="G10" s="78">
        <v>0</v>
      </c>
      <c r="H10" s="78">
        <v>0</v>
      </c>
    </row>
    <row r="11" spans="2:8" x14ac:dyDescent="0.25">
      <c r="B11" s="139"/>
      <c r="C11" s="700" t="s">
        <v>877</v>
      </c>
      <c r="D11" s="700"/>
      <c r="E11" s="700"/>
      <c r="F11" s="700"/>
      <c r="G11" s="700"/>
      <c r="H11" s="700"/>
    </row>
    <row r="12" spans="2:8" x14ac:dyDescent="0.25">
      <c r="B12" s="139">
        <v>4</v>
      </c>
      <c r="C12" s="698" t="s">
        <v>878</v>
      </c>
      <c r="D12" s="698"/>
      <c r="E12" s="78">
        <v>0</v>
      </c>
      <c r="F12" s="78">
        <v>0</v>
      </c>
      <c r="G12" s="78">
        <v>0</v>
      </c>
      <c r="H12" s="78">
        <v>0</v>
      </c>
    </row>
    <row r="13" spans="2:8" x14ac:dyDescent="0.25">
      <c r="B13" s="139">
        <v>5</v>
      </c>
      <c r="C13" s="698" t="s">
        <v>879</v>
      </c>
      <c r="D13" s="698"/>
      <c r="E13" s="78">
        <v>0</v>
      </c>
      <c r="F13" s="78">
        <v>0</v>
      </c>
      <c r="G13" s="78">
        <v>0</v>
      </c>
      <c r="H13" s="78">
        <v>0</v>
      </c>
    </row>
    <row r="14" spans="2:8" x14ac:dyDescent="0.25">
      <c r="B14" s="139"/>
      <c r="C14" s="700" t="s">
        <v>880</v>
      </c>
      <c r="D14" s="700"/>
      <c r="E14" s="700"/>
      <c r="F14" s="700"/>
      <c r="G14" s="700"/>
      <c r="H14" s="700"/>
    </row>
    <row r="15" spans="2:8" x14ac:dyDescent="0.25">
      <c r="B15" s="139">
        <v>6</v>
      </c>
      <c r="C15" s="698" t="s">
        <v>881</v>
      </c>
      <c r="D15" s="698"/>
      <c r="E15" s="78">
        <v>0</v>
      </c>
      <c r="F15" s="78">
        <v>0</v>
      </c>
      <c r="G15" s="78">
        <v>0</v>
      </c>
      <c r="H15" s="78">
        <v>0</v>
      </c>
    </row>
    <row r="16" spans="2:8" x14ac:dyDescent="0.25">
      <c r="B16" s="139">
        <v>7</v>
      </c>
      <c r="C16" s="698" t="s">
        <v>882</v>
      </c>
      <c r="D16" s="698"/>
      <c r="E16" s="78">
        <v>0</v>
      </c>
      <c r="F16" s="78">
        <v>0</v>
      </c>
      <c r="G16" s="78">
        <v>0</v>
      </c>
      <c r="H16" s="78">
        <v>0</v>
      </c>
    </row>
    <row r="17" spans="2:8" x14ac:dyDescent="0.25">
      <c r="B17" s="139">
        <v>8</v>
      </c>
      <c r="C17" s="699" t="s">
        <v>883</v>
      </c>
      <c r="D17" s="699"/>
      <c r="E17" s="78">
        <v>0</v>
      </c>
      <c r="F17" s="78">
        <v>0</v>
      </c>
      <c r="G17" s="78">
        <v>0</v>
      </c>
      <c r="H17" s="78">
        <v>0</v>
      </c>
    </row>
    <row r="18" spans="2:8" x14ac:dyDescent="0.25">
      <c r="B18" s="139">
        <v>9</v>
      </c>
      <c r="C18" s="699" t="s">
        <v>884</v>
      </c>
      <c r="D18" s="699"/>
      <c r="E18" s="78">
        <v>0</v>
      </c>
      <c r="F18" s="78">
        <v>0</v>
      </c>
      <c r="G18" s="78">
        <v>0</v>
      </c>
      <c r="H18" s="78">
        <v>0</v>
      </c>
    </row>
    <row r="19" spans="2:8" x14ac:dyDescent="0.25">
      <c r="B19" s="139">
        <v>10</v>
      </c>
      <c r="C19" s="699" t="s">
        <v>885</v>
      </c>
      <c r="D19" s="699"/>
      <c r="E19" s="78">
        <v>0</v>
      </c>
      <c r="F19" s="78">
        <v>0</v>
      </c>
      <c r="G19" s="78">
        <v>0</v>
      </c>
      <c r="H19" s="78">
        <v>0</v>
      </c>
    </row>
    <row r="20" spans="2:8" x14ac:dyDescent="0.25">
      <c r="B20" s="139">
        <v>11</v>
      </c>
      <c r="C20" s="699" t="s">
        <v>886</v>
      </c>
      <c r="D20" s="699"/>
      <c r="E20" s="78">
        <v>0</v>
      </c>
      <c r="F20" s="78">
        <v>0</v>
      </c>
      <c r="G20" s="78">
        <v>0</v>
      </c>
      <c r="H20" s="78">
        <v>0</v>
      </c>
    </row>
  </sheetData>
  <mergeCells count="17">
    <mergeCell ref="C10:D10"/>
    <mergeCell ref="B2:H2"/>
    <mergeCell ref="G3:H3"/>
    <mergeCell ref="C18:D18"/>
    <mergeCell ref="C19:D19"/>
    <mergeCell ref="C11:H11"/>
    <mergeCell ref="C6:D6"/>
    <mergeCell ref="C7:H7"/>
    <mergeCell ref="C8:D8"/>
    <mergeCell ref="C9:D9"/>
    <mergeCell ref="C20:D20"/>
    <mergeCell ref="C12:D12"/>
    <mergeCell ref="C13:D13"/>
    <mergeCell ref="C14:H14"/>
    <mergeCell ref="C15:D15"/>
    <mergeCell ref="C16:D16"/>
    <mergeCell ref="C17:D17"/>
  </mergeCells>
  <hyperlinks>
    <hyperlink ref="G3" location="Oversikt!A1" display="Tilbake til oversikt" xr:uid="{D7CBC06D-10CC-46A5-879E-6F3BA809E8A4}"/>
    <hyperlink ref="G3:H3" location="Contents!A1" display="Back to contents page" xr:uid="{F1AB9F8E-00F7-4F53-9A10-126CC0C8F2BF}"/>
  </hyperlinks>
  <pageMargins left="0.7" right="0.7" top="0.75" bottom="0.75" header="0.3" footer="0.3"/>
  <pageSetup paperSize="9" scale="56"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A2D368-3D6E-4582-B1C1-DAFE6DBCB175}">
  <sheetPr>
    <pageSetUpPr fitToPage="1"/>
  </sheetPr>
  <dimension ref="B2:E7"/>
  <sheetViews>
    <sheetView showGridLines="0" zoomScale="80" zoomScaleNormal="80" workbookViewId="0">
      <selection activeCell="D4" sqref="D4"/>
    </sheetView>
  </sheetViews>
  <sheetFormatPr baseColWidth="10" defaultRowHeight="15" x14ac:dyDescent="0.25"/>
  <cols>
    <col min="1" max="1" width="3.85546875" customWidth="1"/>
    <col min="3" max="3" width="73.85546875" customWidth="1"/>
    <col min="4" max="5" width="28.42578125" customWidth="1"/>
  </cols>
  <sheetData>
    <row r="2" spans="2:5" ht="18.75" x14ac:dyDescent="0.3">
      <c r="B2" s="537" t="s">
        <v>1045</v>
      </c>
      <c r="C2" s="537"/>
      <c r="D2" s="537"/>
      <c r="E2" s="537"/>
    </row>
    <row r="3" spans="2:5" x14ac:dyDescent="0.25">
      <c r="B3" s="12"/>
      <c r="E3" s="276" t="s">
        <v>1150</v>
      </c>
    </row>
    <row r="4" spans="2:5" x14ac:dyDescent="0.25">
      <c r="B4" s="12"/>
      <c r="D4" s="499">
        <f>Contents!G7</f>
        <v>44926</v>
      </c>
    </row>
    <row r="5" spans="2:5" x14ac:dyDescent="0.25">
      <c r="C5" s="5"/>
      <c r="D5" s="2" t="s">
        <v>2</v>
      </c>
      <c r="E5" s="2" t="s">
        <v>3</v>
      </c>
    </row>
    <row r="6" spans="2:5" ht="35.25" customHeight="1" x14ac:dyDescent="0.25">
      <c r="C6" s="5"/>
      <c r="D6" s="2" t="s">
        <v>80</v>
      </c>
      <c r="E6" s="2" t="s">
        <v>81</v>
      </c>
    </row>
    <row r="7" spans="2:5" ht="41.25" customHeight="1" x14ac:dyDescent="0.25">
      <c r="B7" s="2">
        <v>1</v>
      </c>
      <c r="C7" s="11" t="s">
        <v>82</v>
      </c>
      <c r="D7" s="324">
        <v>228.8241299</v>
      </c>
      <c r="E7" s="324">
        <v>572.06032474999995</v>
      </c>
    </row>
  </sheetData>
  <mergeCells count="1">
    <mergeCell ref="B2:E2"/>
  </mergeCells>
  <hyperlinks>
    <hyperlink ref="E3" location="Contents!A1" display="Back to contents page" xr:uid="{5133EB15-F5A7-4E9E-B64D-ADB134B09D61}"/>
  </hyperlinks>
  <pageMargins left="0.7" right="0.7" top="0.75" bottom="0.75" header="0.3" footer="0.3"/>
  <pageSetup paperSize="9" scale="58" orientation="portrait"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F0BBF-F4D6-43CC-A8ED-55E527A85B30}">
  <sheetPr>
    <pageSetUpPr fitToPage="1"/>
  </sheetPr>
  <dimension ref="B2:F18"/>
  <sheetViews>
    <sheetView showGridLines="0" zoomScale="80" zoomScaleNormal="80" workbookViewId="0">
      <selection activeCell="D3" sqref="D3:E3"/>
    </sheetView>
  </sheetViews>
  <sheetFormatPr baseColWidth="10" defaultRowHeight="15" x14ac:dyDescent="0.25"/>
  <cols>
    <col min="1" max="1" width="3.85546875" customWidth="1"/>
    <col min="2" max="2" width="8.42578125" customWidth="1"/>
    <col min="3" max="3" width="36.28515625" style="6" customWidth="1"/>
    <col min="4" max="4" width="36.7109375" customWidth="1"/>
  </cols>
  <sheetData>
    <row r="2" spans="2:6" ht="18.75" x14ac:dyDescent="0.3">
      <c r="B2" s="537" t="s">
        <v>887</v>
      </c>
      <c r="C2" s="537"/>
      <c r="D2" s="537"/>
    </row>
    <row r="3" spans="2:6" x14ac:dyDescent="0.25">
      <c r="D3" s="276" t="s">
        <v>1150</v>
      </c>
    </row>
    <row r="4" spans="2:6" x14ac:dyDescent="0.25">
      <c r="D4" s="8">
        <f>Contents!G7</f>
        <v>44926</v>
      </c>
      <c r="F4" s="232"/>
    </row>
    <row r="5" spans="2:6" x14ac:dyDescent="0.25">
      <c r="D5" s="13" t="s">
        <v>2</v>
      </c>
    </row>
    <row r="6" spans="2:6" ht="30" x14ac:dyDescent="0.25">
      <c r="C6" s="175" t="s">
        <v>888</v>
      </c>
      <c r="D6" s="174" t="s">
        <v>889</v>
      </c>
    </row>
    <row r="7" spans="2:6" x14ac:dyDescent="0.25">
      <c r="B7" s="13">
        <v>1</v>
      </c>
      <c r="C7" s="179" t="s">
        <v>890</v>
      </c>
      <c r="D7" s="54">
        <v>0</v>
      </c>
    </row>
    <row r="8" spans="2:6" x14ac:dyDescent="0.25">
      <c r="B8" s="13">
        <v>2</v>
      </c>
      <c r="C8" s="179" t="s">
        <v>891</v>
      </c>
      <c r="D8" s="54">
        <v>0</v>
      </c>
    </row>
    <row r="9" spans="2:6" x14ac:dyDescent="0.25">
      <c r="B9" s="13">
        <v>3</v>
      </c>
      <c r="C9" s="179" t="s">
        <v>892</v>
      </c>
      <c r="D9" s="54">
        <v>0</v>
      </c>
    </row>
    <row r="10" spans="2:6" x14ac:dyDescent="0.25">
      <c r="B10" s="13">
        <v>4</v>
      </c>
      <c r="C10" s="179" t="s">
        <v>893</v>
      </c>
      <c r="D10" s="54">
        <v>0</v>
      </c>
    </row>
    <row r="11" spans="2:6" x14ac:dyDescent="0.25">
      <c r="B11" s="13">
        <v>5</v>
      </c>
      <c r="C11" s="179" t="s">
        <v>894</v>
      </c>
      <c r="D11" s="54">
        <v>0</v>
      </c>
    </row>
    <row r="12" spans="2:6" x14ac:dyDescent="0.25">
      <c r="B12" s="13">
        <v>6</v>
      </c>
      <c r="C12" s="179" t="s">
        <v>895</v>
      </c>
      <c r="D12" s="54">
        <v>0</v>
      </c>
    </row>
    <row r="13" spans="2:6" x14ac:dyDescent="0.25">
      <c r="B13" s="13">
        <v>7</v>
      </c>
      <c r="C13" s="179" t="s">
        <v>896</v>
      </c>
      <c r="D13" s="54">
        <v>0</v>
      </c>
    </row>
    <row r="14" spans="2:6" x14ac:dyDescent="0.25">
      <c r="B14" s="13">
        <v>8</v>
      </c>
      <c r="C14" s="179" t="s">
        <v>897</v>
      </c>
      <c r="D14" s="54">
        <v>0</v>
      </c>
    </row>
    <row r="15" spans="2:6" x14ac:dyDescent="0.25">
      <c r="B15" s="13">
        <v>9</v>
      </c>
      <c r="C15" s="179" t="s">
        <v>898</v>
      </c>
      <c r="D15" s="54">
        <v>0</v>
      </c>
    </row>
    <row r="16" spans="2:6" x14ac:dyDescent="0.25">
      <c r="B16" s="13">
        <v>10</v>
      </c>
      <c r="C16" s="179" t="s">
        <v>899</v>
      </c>
      <c r="D16" s="54">
        <v>0</v>
      </c>
    </row>
    <row r="17" spans="2:4" x14ac:dyDescent="0.25">
      <c r="B17" s="13">
        <v>11</v>
      </c>
      <c r="C17" s="179" t="s">
        <v>900</v>
      </c>
      <c r="D17" s="54">
        <v>0</v>
      </c>
    </row>
    <row r="18" spans="2:4" x14ac:dyDescent="0.25">
      <c r="B18" s="394"/>
      <c r="C18" s="341"/>
      <c r="D18" s="395"/>
    </row>
  </sheetData>
  <mergeCells count="1">
    <mergeCell ref="B2:D2"/>
  </mergeCells>
  <hyperlinks>
    <hyperlink ref="D3" location="Oversikt!A1" display="Tilbake til oversikt" xr:uid="{6864F1A8-E001-44A6-A739-E7E3B8B5CB74}"/>
  </hyperlinks>
  <pageMargins left="0.7" right="0.7" top="0.75" bottom="0.75" header="0.3" footer="0.3"/>
  <pageSetup paperSize="9" orientation="landscape" verticalDpi="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0F9252-EE8A-44D6-9148-8ED61FF067F3}">
  <sheetPr>
    <pageSetUpPr fitToPage="1"/>
  </sheetPr>
  <dimension ref="B2:M14"/>
  <sheetViews>
    <sheetView showGridLines="0" zoomScale="80" zoomScaleNormal="80" workbookViewId="0">
      <selection activeCell="E23" sqref="E23"/>
    </sheetView>
  </sheetViews>
  <sheetFormatPr baseColWidth="10" defaultRowHeight="15" x14ac:dyDescent="0.25"/>
  <cols>
    <col min="1" max="1" width="3.85546875" customWidth="1"/>
    <col min="3" max="3" width="44.28515625" customWidth="1"/>
    <col min="4" max="13" width="17.140625" customWidth="1"/>
  </cols>
  <sheetData>
    <row r="2" spans="2:13" ht="18.75" x14ac:dyDescent="0.3">
      <c r="B2" s="537" t="s">
        <v>901</v>
      </c>
      <c r="C2" s="537"/>
      <c r="D2" s="537"/>
      <c r="E2" s="537"/>
      <c r="F2" s="537"/>
      <c r="G2" s="537"/>
      <c r="H2" s="537"/>
      <c r="I2" s="537"/>
      <c r="J2" s="537"/>
      <c r="K2" s="537"/>
      <c r="L2" s="537"/>
      <c r="M2" s="537"/>
    </row>
    <row r="3" spans="2:13" x14ac:dyDescent="0.25">
      <c r="B3" s="31"/>
      <c r="C3" s="180"/>
      <c r="D3" s="180"/>
      <c r="E3" s="180"/>
      <c r="F3" s="180"/>
      <c r="G3" s="181"/>
      <c r="H3" s="181"/>
      <c r="I3" s="181"/>
      <c r="J3" s="181"/>
      <c r="K3" s="181"/>
      <c r="L3" s="538" t="s">
        <v>1150</v>
      </c>
      <c r="M3" s="538"/>
    </row>
    <row r="4" spans="2:13" x14ac:dyDescent="0.25">
      <c r="B4" s="31"/>
      <c r="C4" s="180"/>
      <c r="D4" s="402">
        <f>Contents!G7</f>
        <v>44926</v>
      </c>
      <c r="E4" s="180"/>
      <c r="F4" s="180"/>
      <c r="G4" s="181"/>
      <c r="H4" s="181"/>
      <c r="I4" s="181"/>
      <c r="J4" s="181"/>
      <c r="K4" s="181"/>
      <c r="L4" s="181"/>
      <c r="M4" s="181"/>
    </row>
    <row r="5" spans="2:13" x14ac:dyDescent="0.25">
      <c r="B5" s="31"/>
      <c r="C5" s="31"/>
      <c r="D5" s="166" t="s">
        <v>902</v>
      </c>
      <c r="E5" s="166" t="s">
        <v>3</v>
      </c>
      <c r="F5" s="166" t="s">
        <v>4</v>
      </c>
      <c r="G5" s="166" t="s">
        <v>36</v>
      </c>
      <c r="H5" s="166" t="s">
        <v>37</v>
      </c>
      <c r="I5" s="166" t="s">
        <v>85</v>
      </c>
      <c r="J5" s="166" t="s">
        <v>86</v>
      </c>
      <c r="K5" s="166" t="s">
        <v>137</v>
      </c>
      <c r="L5" s="166" t="s">
        <v>293</v>
      </c>
      <c r="M5" s="166" t="s">
        <v>308</v>
      </c>
    </row>
    <row r="6" spans="2:13" x14ac:dyDescent="0.25">
      <c r="B6" s="31"/>
      <c r="C6" s="183"/>
      <c r="D6" s="705" t="s">
        <v>903</v>
      </c>
      <c r="E6" s="705"/>
      <c r="F6" s="705"/>
      <c r="G6" s="705" t="s">
        <v>904</v>
      </c>
      <c r="H6" s="705"/>
      <c r="I6" s="705"/>
      <c r="J6" s="705"/>
      <c r="K6" s="705"/>
      <c r="L6" s="705"/>
      <c r="M6" s="401"/>
    </row>
    <row r="7" spans="2:13" ht="45" x14ac:dyDescent="0.25">
      <c r="B7" s="31"/>
      <c r="C7" s="31"/>
      <c r="D7" s="184" t="s">
        <v>848</v>
      </c>
      <c r="E7" s="184" t="s">
        <v>905</v>
      </c>
      <c r="F7" s="184" t="s">
        <v>906</v>
      </c>
      <c r="G7" s="184" t="s">
        <v>907</v>
      </c>
      <c r="H7" s="184" t="s">
        <v>908</v>
      </c>
      <c r="I7" s="184" t="s">
        <v>909</v>
      </c>
      <c r="J7" s="184" t="s">
        <v>910</v>
      </c>
      <c r="K7" s="184" t="s">
        <v>911</v>
      </c>
      <c r="L7" s="184" t="s">
        <v>912</v>
      </c>
      <c r="M7" s="184" t="s">
        <v>913</v>
      </c>
    </row>
    <row r="8" spans="2:13" x14ac:dyDescent="0.25">
      <c r="B8" s="185">
        <v>1</v>
      </c>
      <c r="C8" s="182" t="s">
        <v>914</v>
      </c>
      <c r="D8" s="396"/>
      <c r="E8" s="396"/>
      <c r="F8" s="396"/>
      <c r="G8" s="396"/>
      <c r="H8" s="396"/>
      <c r="I8" s="396"/>
      <c r="J8" s="396"/>
      <c r="K8" s="396"/>
      <c r="L8" s="396"/>
      <c r="M8" s="397">
        <v>22</v>
      </c>
    </row>
    <row r="9" spans="2:13" x14ac:dyDescent="0.25">
      <c r="B9" s="517">
        <v>2</v>
      </c>
      <c r="C9" s="496" t="s">
        <v>915</v>
      </c>
      <c r="D9" s="398">
        <v>10</v>
      </c>
      <c r="E9" s="398">
        <v>9</v>
      </c>
      <c r="F9" s="398">
        <v>19</v>
      </c>
      <c r="G9" s="396"/>
      <c r="H9" s="396"/>
      <c r="I9" s="396"/>
      <c r="J9" s="396"/>
      <c r="K9" s="396"/>
      <c r="L9" s="396"/>
      <c r="M9" s="399"/>
    </row>
    <row r="10" spans="2:13" x14ac:dyDescent="0.25">
      <c r="B10" s="517">
        <v>3</v>
      </c>
      <c r="C10" s="515" t="s">
        <v>916</v>
      </c>
      <c r="D10" s="396"/>
      <c r="E10" s="396"/>
      <c r="F10" s="396"/>
      <c r="G10" s="400">
        <v>0</v>
      </c>
      <c r="H10" s="400">
        <v>0</v>
      </c>
      <c r="I10" s="400">
        <v>0</v>
      </c>
      <c r="J10" s="400">
        <v>1</v>
      </c>
      <c r="K10" s="400">
        <v>2</v>
      </c>
      <c r="L10" s="400">
        <v>0</v>
      </c>
      <c r="M10" s="399"/>
    </row>
    <row r="11" spans="2:13" x14ac:dyDescent="0.25">
      <c r="B11" s="517">
        <v>4</v>
      </c>
      <c r="C11" s="515" t="s">
        <v>917</v>
      </c>
      <c r="D11" s="396"/>
      <c r="E11" s="396"/>
      <c r="F11" s="396"/>
      <c r="G11" s="400">
        <v>0</v>
      </c>
      <c r="H11" s="400">
        <v>0</v>
      </c>
      <c r="I11" s="400">
        <v>0</v>
      </c>
      <c r="J11" s="400">
        <v>0</v>
      </c>
      <c r="K11" s="400">
        <v>0</v>
      </c>
      <c r="L11" s="400">
        <v>0</v>
      </c>
      <c r="M11" s="399"/>
    </row>
    <row r="12" spans="2:13" x14ac:dyDescent="0.25">
      <c r="B12" s="185">
        <v>5</v>
      </c>
      <c r="C12" s="182" t="s">
        <v>918</v>
      </c>
      <c r="D12" s="516">
        <v>1.53935</v>
      </c>
      <c r="E12" s="516">
        <v>17.595991479999999</v>
      </c>
      <c r="F12" s="516">
        <v>19.135341479999997</v>
      </c>
      <c r="G12" s="516">
        <v>0</v>
      </c>
      <c r="H12" s="516">
        <v>0</v>
      </c>
      <c r="I12" s="516">
        <v>0</v>
      </c>
      <c r="J12" s="516">
        <v>0.93189753999999991</v>
      </c>
      <c r="K12" s="516">
        <v>3.1547220000000005</v>
      </c>
      <c r="L12" s="516">
        <v>0</v>
      </c>
      <c r="M12" s="399"/>
    </row>
    <row r="13" spans="2:13" x14ac:dyDescent="0.25">
      <c r="B13" s="517">
        <v>6</v>
      </c>
      <c r="C13" s="496" t="s">
        <v>919</v>
      </c>
      <c r="D13" s="398">
        <v>0</v>
      </c>
      <c r="E13" s="398">
        <v>0</v>
      </c>
      <c r="F13" s="398">
        <v>0</v>
      </c>
      <c r="G13" s="398">
        <v>0</v>
      </c>
      <c r="H13" s="398">
        <v>0</v>
      </c>
      <c r="I13" s="398">
        <v>0</v>
      </c>
      <c r="J13" s="398">
        <v>0</v>
      </c>
      <c r="K13" s="398">
        <v>0</v>
      </c>
      <c r="L13" s="398">
        <v>0</v>
      </c>
      <c r="M13" s="399"/>
    </row>
    <row r="14" spans="2:13" x14ac:dyDescent="0.25">
      <c r="B14" s="517">
        <v>7</v>
      </c>
      <c r="C14" s="515" t="s">
        <v>920</v>
      </c>
      <c r="D14" s="398">
        <v>1.53935</v>
      </c>
      <c r="E14" s="398">
        <v>17.595991479999999</v>
      </c>
      <c r="F14" s="398">
        <v>19.135341479999997</v>
      </c>
      <c r="G14" s="398">
        <v>0</v>
      </c>
      <c r="H14" s="398">
        <v>0</v>
      </c>
      <c r="I14" s="398">
        <v>0</v>
      </c>
      <c r="J14" s="398">
        <v>0.93189753999999991</v>
      </c>
      <c r="K14" s="398">
        <v>3.1547220000000005</v>
      </c>
      <c r="L14" s="398">
        <v>0</v>
      </c>
      <c r="M14" s="399"/>
    </row>
  </sheetData>
  <mergeCells count="4">
    <mergeCell ref="D6:F6"/>
    <mergeCell ref="G6:L6"/>
    <mergeCell ref="L3:M3"/>
    <mergeCell ref="B2:M2"/>
  </mergeCells>
  <hyperlinks>
    <hyperlink ref="L3" location="Oversikt!A1" display="Tilbake til oversikt" xr:uid="{7A2BF6F0-F96D-4EC5-8EB3-13DCED8253C5}"/>
    <hyperlink ref="L3:M3" location="Contents!A1" display="Back to contents page" xr:uid="{6B7ECA98-583E-4179-B99C-D5DE28098D61}"/>
  </hyperlinks>
  <pageMargins left="0.7" right="0.7" top="0.75" bottom="0.75" header="0.3" footer="0.3"/>
  <pageSetup paperSize="9" scale="56" orientation="landscape" verticalDpi="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12EAA4-1470-4C33-ADFE-0E7B3218A38B}">
  <sheetPr>
    <pageSetUpPr fitToPage="1"/>
  </sheetPr>
  <dimension ref="B2:K16"/>
  <sheetViews>
    <sheetView showGridLines="0" zoomScale="80" zoomScaleNormal="80" workbookViewId="0">
      <selection activeCell="E63" sqref="E63"/>
    </sheetView>
  </sheetViews>
  <sheetFormatPr baseColWidth="10" defaultRowHeight="15" x14ac:dyDescent="0.25"/>
  <cols>
    <col min="1" max="1" width="3.85546875" customWidth="1"/>
    <col min="3" max="3" width="35.5703125" customWidth="1"/>
    <col min="4" max="11" width="20.42578125" customWidth="1"/>
  </cols>
  <sheetData>
    <row r="2" spans="2:11" ht="18.75" x14ac:dyDescent="0.3">
      <c r="B2" s="537" t="s">
        <v>921</v>
      </c>
      <c r="C2" s="537"/>
      <c r="D2" s="537"/>
      <c r="E2" s="537"/>
      <c r="F2" s="537"/>
      <c r="G2" s="537"/>
      <c r="H2" s="537"/>
      <c r="I2" s="537"/>
      <c r="J2" s="537"/>
      <c r="K2" s="537"/>
    </row>
    <row r="3" spans="2:11" x14ac:dyDescent="0.25">
      <c r="B3" s="187"/>
      <c r="C3" s="186"/>
      <c r="D3" s="195"/>
      <c r="E3" s="195"/>
      <c r="F3" s="195"/>
      <c r="G3" s="195"/>
      <c r="H3" s="195"/>
      <c r="I3" s="195"/>
      <c r="J3" s="538" t="s">
        <v>1150</v>
      </c>
      <c r="K3" s="538"/>
    </row>
    <row r="4" spans="2:11" x14ac:dyDescent="0.25">
      <c r="B4" s="187"/>
      <c r="C4" s="186"/>
      <c r="D4" s="378">
        <f>Contents!G7</f>
        <v>44926</v>
      </c>
      <c r="E4" s="195"/>
      <c r="F4" s="195"/>
      <c r="G4" s="195"/>
      <c r="H4" s="195"/>
      <c r="I4" s="195"/>
      <c r="J4" s="195"/>
      <c r="K4" s="187"/>
    </row>
    <row r="5" spans="2:11" ht="37.5" customHeight="1" x14ac:dyDescent="0.25">
      <c r="B5" s="187"/>
      <c r="C5" s="186"/>
      <c r="D5" s="706" t="s">
        <v>922</v>
      </c>
      <c r="E5" s="707"/>
      <c r="F5" s="708" t="s">
        <v>923</v>
      </c>
      <c r="G5" s="709"/>
      <c r="H5" s="706" t="s">
        <v>924</v>
      </c>
      <c r="I5" s="707"/>
      <c r="J5" s="708" t="s">
        <v>925</v>
      </c>
      <c r="K5" s="709"/>
    </row>
    <row r="6" spans="2:11" ht="45" x14ac:dyDescent="0.25">
      <c r="B6" s="187"/>
      <c r="C6" s="187"/>
      <c r="D6" s="188"/>
      <c r="E6" s="189" t="s">
        <v>926</v>
      </c>
      <c r="F6" s="188"/>
      <c r="G6" s="189" t="s">
        <v>926</v>
      </c>
      <c r="H6" s="188"/>
      <c r="I6" s="189" t="s">
        <v>927</v>
      </c>
      <c r="J6" s="190"/>
      <c r="K6" s="189" t="s">
        <v>927</v>
      </c>
    </row>
    <row r="7" spans="2:11" x14ac:dyDescent="0.25">
      <c r="B7" s="187"/>
      <c r="C7" s="125"/>
      <c r="D7" s="14" t="s">
        <v>329</v>
      </c>
      <c r="E7" s="14" t="s">
        <v>572</v>
      </c>
      <c r="F7" s="14" t="s">
        <v>574</v>
      </c>
      <c r="G7" s="14" t="s">
        <v>576</v>
      </c>
      <c r="H7" s="14" t="s">
        <v>578</v>
      </c>
      <c r="I7" s="14" t="s">
        <v>582</v>
      </c>
      <c r="J7" s="14" t="s">
        <v>584</v>
      </c>
      <c r="K7" s="14" t="s">
        <v>586</v>
      </c>
    </row>
    <row r="8" spans="2:11" x14ac:dyDescent="0.25">
      <c r="B8" s="191" t="s">
        <v>329</v>
      </c>
      <c r="C8" s="192" t="s">
        <v>928</v>
      </c>
      <c r="D8" s="335">
        <v>17005.4602725</v>
      </c>
      <c r="E8" s="335">
        <v>0</v>
      </c>
      <c r="F8" s="336"/>
      <c r="G8" s="336"/>
      <c r="H8" s="335">
        <v>27072.949026500002</v>
      </c>
      <c r="I8" s="335">
        <v>5536.2802027699991</v>
      </c>
      <c r="J8" s="337"/>
      <c r="K8" s="336"/>
    </row>
    <row r="9" spans="2:11" x14ac:dyDescent="0.25">
      <c r="B9" s="14" t="s">
        <v>572</v>
      </c>
      <c r="C9" s="193" t="s">
        <v>929</v>
      </c>
      <c r="D9" s="331">
        <v>0</v>
      </c>
      <c r="E9" s="331">
        <v>0</v>
      </c>
      <c r="F9" s="331">
        <v>0</v>
      </c>
      <c r="G9" s="331">
        <v>0</v>
      </c>
      <c r="H9" s="331">
        <v>796.02760000000001</v>
      </c>
      <c r="I9" s="331">
        <v>0</v>
      </c>
      <c r="J9" s="332">
        <v>0</v>
      </c>
      <c r="K9" s="331">
        <v>0</v>
      </c>
    </row>
    <row r="10" spans="2:11" x14ac:dyDescent="0.25">
      <c r="B10" s="14" t="s">
        <v>574</v>
      </c>
      <c r="C10" s="193" t="s">
        <v>585</v>
      </c>
      <c r="D10" s="331">
        <v>0</v>
      </c>
      <c r="E10" s="331">
        <v>0</v>
      </c>
      <c r="F10" s="331">
        <v>0</v>
      </c>
      <c r="G10" s="331">
        <v>0</v>
      </c>
      <c r="H10" s="331">
        <v>5635.2743829999999</v>
      </c>
      <c r="I10" s="331">
        <v>5536.2802027699991</v>
      </c>
      <c r="J10" s="331">
        <v>5635.2743829999999</v>
      </c>
      <c r="K10" s="331">
        <v>5536.2802027699991</v>
      </c>
    </row>
    <row r="11" spans="2:11" x14ac:dyDescent="0.25">
      <c r="B11" s="14" t="s">
        <v>576</v>
      </c>
      <c r="C11" s="194" t="s">
        <v>930</v>
      </c>
      <c r="D11" s="331">
        <v>0</v>
      </c>
      <c r="E11" s="331">
        <v>0</v>
      </c>
      <c r="F11" s="331">
        <v>0</v>
      </c>
      <c r="G11" s="331">
        <v>0</v>
      </c>
      <c r="H11" s="331">
        <v>4250.1115012700002</v>
      </c>
      <c r="I11" s="331">
        <v>4177.5545822699996</v>
      </c>
      <c r="J11" s="331">
        <v>4250.1115012700002</v>
      </c>
      <c r="K11" s="331">
        <v>4177.5545822699996</v>
      </c>
    </row>
    <row r="12" spans="2:11" x14ac:dyDescent="0.25">
      <c r="B12" s="14" t="s">
        <v>578</v>
      </c>
      <c r="C12" s="194" t="s">
        <v>931</v>
      </c>
      <c r="D12" s="331">
        <v>0</v>
      </c>
      <c r="E12" s="331">
        <v>0</v>
      </c>
      <c r="F12" s="331">
        <v>0</v>
      </c>
      <c r="G12" s="331">
        <v>0</v>
      </c>
      <c r="H12" s="331">
        <v>0</v>
      </c>
      <c r="I12" s="331">
        <v>0</v>
      </c>
      <c r="J12" s="331">
        <v>0</v>
      </c>
      <c r="K12" s="331">
        <v>0</v>
      </c>
    </row>
    <row r="13" spans="2:11" ht="30" x14ac:dyDescent="0.25">
      <c r="B13" s="14" t="s">
        <v>580</v>
      </c>
      <c r="C13" s="194" t="s">
        <v>932</v>
      </c>
      <c r="D13" s="331">
        <v>0</v>
      </c>
      <c r="E13" s="331">
        <v>0</v>
      </c>
      <c r="F13" s="331">
        <v>0</v>
      </c>
      <c r="G13" s="331">
        <v>0</v>
      </c>
      <c r="H13" s="331">
        <v>1358.7256205000001</v>
      </c>
      <c r="I13" s="331">
        <v>1358.7256205000001</v>
      </c>
      <c r="J13" s="331">
        <v>1358.7256205000001</v>
      </c>
      <c r="K13" s="331">
        <v>1358.7256205000001</v>
      </c>
    </row>
    <row r="14" spans="2:11" ht="30" x14ac:dyDescent="0.25">
      <c r="B14" s="14" t="s">
        <v>582</v>
      </c>
      <c r="C14" s="194" t="s">
        <v>933</v>
      </c>
      <c r="D14" s="331">
        <v>0</v>
      </c>
      <c r="E14" s="331">
        <v>0</v>
      </c>
      <c r="F14" s="331">
        <v>0</v>
      </c>
      <c r="G14" s="331">
        <v>0</v>
      </c>
      <c r="H14" s="331">
        <v>2.0195780000000001</v>
      </c>
      <c r="I14" s="331">
        <v>0</v>
      </c>
      <c r="J14" s="331">
        <v>2.0195780000000001</v>
      </c>
      <c r="K14" s="331">
        <v>0</v>
      </c>
    </row>
    <row r="15" spans="2:11" ht="30" x14ac:dyDescent="0.25">
      <c r="B15" s="14" t="s">
        <v>584</v>
      </c>
      <c r="C15" s="194" t="s">
        <v>934</v>
      </c>
      <c r="D15" s="331">
        <v>0</v>
      </c>
      <c r="E15" s="331">
        <v>0</v>
      </c>
      <c r="F15" s="331">
        <v>0</v>
      </c>
      <c r="G15" s="331">
        <v>0</v>
      </c>
      <c r="H15" s="331">
        <v>21.357585630001545</v>
      </c>
      <c r="I15" s="331">
        <v>0</v>
      </c>
      <c r="J15" s="331">
        <v>21.357585630001545</v>
      </c>
      <c r="K15" s="331">
        <v>0</v>
      </c>
    </row>
    <row r="16" spans="2:11" x14ac:dyDescent="0.25">
      <c r="B16" s="14" t="s">
        <v>588</v>
      </c>
      <c r="C16" s="193" t="s">
        <v>935</v>
      </c>
      <c r="D16" s="331">
        <v>17005.4602725</v>
      </c>
      <c r="E16" s="331">
        <v>0</v>
      </c>
      <c r="F16" s="333"/>
      <c r="G16" s="333"/>
      <c r="H16" s="331">
        <v>20641.647043500001</v>
      </c>
      <c r="I16" s="331">
        <v>0</v>
      </c>
      <c r="J16" s="334"/>
      <c r="K16" s="333"/>
    </row>
  </sheetData>
  <mergeCells count="6">
    <mergeCell ref="B2:K2"/>
    <mergeCell ref="D5:E5"/>
    <mergeCell ref="F5:G5"/>
    <mergeCell ref="H5:I5"/>
    <mergeCell ref="J5:K5"/>
    <mergeCell ref="J3:K3"/>
  </mergeCells>
  <conditionalFormatting sqref="D8:K16">
    <cfRule type="cellIs" dxfId="3" priority="1" stopIfTrue="1" operator="lessThan">
      <formula>0</formula>
    </cfRule>
  </conditionalFormatting>
  <hyperlinks>
    <hyperlink ref="J3" location="Oversikt!A1" display="Tilbake til oversikt" xr:uid="{8E1D9AFE-466E-43E5-A218-D89D7C3F40F7}"/>
    <hyperlink ref="J3:K3" location="Contents!A1" display="Back to contents page" xr:uid="{90A8AD47-3836-432B-9DD3-F8262E70485F}"/>
  </hyperlinks>
  <pageMargins left="0.7" right="0.7" top="0.75" bottom="0.75" header="0.3" footer="0.3"/>
  <pageSetup paperSize="9" scale="61" orientation="landscape" verticalDpi="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032A9-2DB0-4813-9A77-F83C203C07D4}">
  <sheetPr>
    <pageSetUpPr fitToPage="1"/>
  </sheetPr>
  <dimension ref="B2:G22"/>
  <sheetViews>
    <sheetView showGridLines="0" zoomScale="80" zoomScaleNormal="80" workbookViewId="0">
      <selection activeCell="E63" sqref="E63"/>
    </sheetView>
  </sheetViews>
  <sheetFormatPr baseColWidth="10" defaultRowHeight="15" x14ac:dyDescent="0.25"/>
  <cols>
    <col min="1" max="1" width="3.85546875" customWidth="1"/>
    <col min="3" max="3" width="48.28515625" customWidth="1"/>
    <col min="4" max="7" width="22.85546875" customWidth="1"/>
  </cols>
  <sheetData>
    <row r="2" spans="2:7" ht="18.75" x14ac:dyDescent="0.3">
      <c r="B2" s="537" t="s">
        <v>936</v>
      </c>
      <c r="C2" s="537"/>
      <c r="D2" s="537"/>
      <c r="E2" s="537"/>
      <c r="F2" s="537"/>
      <c r="G2" s="537"/>
    </row>
    <row r="3" spans="2:7" x14ac:dyDescent="0.25">
      <c r="B3" s="197"/>
      <c r="C3" s="207"/>
      <c r="D3" s="206"/>
      <c r="E3" s="206"/>
      <c r="F3" s="206"/>
      <c r="G3" s="276" t="s">
        <v>1150</v>
      </c>
    </row>
    <row r="4" spans="2:7" x14ac:dyDescent="0.25">
      <c r="B4" s="186"/>
      <c r="C4" s="186"/>
      <c r="D4" s="378">
        <f>Contents!G7</f>
        <v>44926</v>
      </c>
      <c r="E4" s="195"/>
      <c r="F4" s="195"/>
      <c r="G4" s="195"/>
    </row>
    <row r="5" spans="2:7" x14ac:dyDescent="0.25">
      <c r="B5" s="197"/>
      <c r="C5" s="198"/>
      <c r="D5" s="706" t="s">
        <v>937</v>
      </c>
      <c r="E5" s="707"/>
      <c r="F5" s="712" t="s">
        <v>938</v>
      </c>
      <c r="G5" s="532"/>
    </row>
    <row r="6" spans="2:7" x14ac:dyDescent="0.25">
      <c r="B6" s="197"/>
      <c r="C6" s="198"/>
      <c r="D6" s="710"/>
      <c r="E6" s="711"/>
      <c r="F6" s="706" t="s">
        <v>939</v>
      </c>
      <c r="G6" s="707"/>
    </row>
    <row r="7" spans="2:7" ht="45" x14ac:dyDescent="0.25">
      <c r="B7" s="187"/>
      <c r="C7" s="199"/>
      <c r="D7" s="200"/>
      <c r="E7" s="189" t="s">
        <v>926</v>
      </c>
      <c r="F7" s="201"/>
      <c r="G7" s="189" t="s">
        <v>927</v>
      </c>
    </row>
    <row r="8" spans="2:7" x14ac:dyDescent="0.25">
      <c r="B8" s="187"/>
      <c r="C8" s="199"/>
      <c r="D8" s="14" t="s">
        <v>329</v>
      </c>
      <c r="E8" s="14" t="s">
        <v>572</v>
      </c>
      <c r="F8" s="14" t="s">
        <v>574</v>
      </c>
      <c r="G8" s="14" t="s">
        <v>578</v>
      </c>
    </row>
    <row r="9" spans="2:7" x14ac:dyDescent="0.25">
      <c r="B9" s="191" t="s">
        <v>589</v>
      </c>
      <c r="C9" s="202" t="s">
        <v>940</v>
      </c>
      <c r="D9" s="335">
        <v>0</v>
      </c>
      <c r="E9" s="335">
        <v>0</v>
      </c>
      <c r="F9" s="335">
        <v>0</v>
      </c>
      <c r="G9" s="335">
        <v>0</v>
      </c>
    </row>
    <row r="10" spans="2:7" x14ac:dyDescent="0.25">
      <c r="B10" s="14" t="s">
        <v>590</v>
      </c>
      <c r="C10" s="203" t="s">
        <v>941</v>
      </c>
      <c r="D10" s="331">
        <v>0</v>
      </c>
      <c r="E10" s="331">
        <v>0</v>
      </c>
      <c r="F10" s="331">
        <v>0</v>
      </c>
      <c r="G10" s="331">
        <v>0</v>
      </c>
    </row>
    <row r="11" spans="2:7" x14ac:dyDescent="0.25">
      <c r="B11" s="14" t="s">
        <v>591</v>
      </c>
      <c r="C11" s="203" t="s">
        <v>929</v>
      </c>
      <c r="D11" s="331">
        <v>0</v>
      </c>
      <c r="E11" s="331">
        <v>0</v>
      </c>
      <c r="F11" s="331">
        <v>0</v>
      </c>
      <c r="G11" s="331">
        <v>0</v>
      </c>
    </row>
    <row r="12" spans="2:7" x14ac:dyDescent="0.25">
      <c r="B12" s="14" t="s">
        <v>593</v>
      </c>
      <c r="C12" s="203" t="s">
        <v>585</v>
      </c>
      <c r="D12" s="331">
        <v>0</v>
      </c>
      <c r="E12" s="331">
        <v>0</v>
      </c>
      <c r="F12" s="331">
        <v>0</v>
      </c>
      <c r="G12" s="331">
        <v>0</v>
      </c>
    </row>
    <row r="13" spans="2:7" x14ac:dyDescent="0.25">
      <c r="B13" s="14" t="s">
        <v>594</v>
      </c>
      <c r="C13" s="204" t="s">
        <v>930</v>
      </c>
      <c r="D13" s="331">
        <v>0</v>
      </c>
      <c r="E13" s="331">
        <v>0</v>
      </c>
      <c r="F13" s="331">
        <v>0</v>
      </c>
      <c r="G13" s="331">
        <v>0</v>
      </c>
    </row>
    <row r="14" spans="2:7" x14ac:dyDescent="0.25">
      <c r="B14" s="14" t="s">
        <v>595</v>
      </c>
      <c r="C14" s="204" t="s">
        <v>931</v>
      </c>
      <c r="D14" s="331">
        <v>0</v>
      </c>
      <c r="E14" s="331">
        <v>0</v>
      </c>
      <c r="F14" s="331">
        <v>0</v>
      </c>
      <c r="G14" s="331">
        <v>0</v>
      </c>
    </row>
    <row r="15" spans="2:7" x14ac:dyDescent="0.25">
      <c r="B15" s="14" t="s">
        <v>596</v>
      </c>
      <c r="C15" s="204" t="s">
        <v>932</v>
      </c>
      <c r="D15" s="331">
        <v>0</v>
      </c>
      <c r="E15" s="331">
        <v>0</v>
      </c>
      <c r="F15" s="331">
        <v>0</v>
      </c>
      <c r="G15" s="331">
        <v>0</v>
      </c>
    </row>
    <row r="16" spans="2:7" x14ac:dyDescent="0.25">
      <c r="B16" s="14" t="s">
        <v>597</v>
      </c>
      <c r="C16" s="204" t="s">
        <v>933</v>
      </c>
      <c r="D16" s="331">
        <v>0</v>
      </c>
      <c r="E16" s="331">
        <v>0</v>
      </c>
      <c r="F16" s="331">
        <v>0</v>
      </c>
      <c r="G16" s="331">
        <v>0</v>
      </c>
    </row>
    <row r="17" spans="2:7" x14ac:dyDescent="0.25">
      <c r="B17" s="14" t="s">
        <v>598</v>
      </c>
      <c r="C17" s="204" t="s">
        <v>934</v>
      </c>
      <c r="D17" s="331">
        <v>0</v>
      </c>
      <c r="E17" s="331">
        <v>0</v>
      </c>
      <c r="F17" s="331">
        <v>0</v>
      </c>
      <c r="G17" s="331">
        <v>0</v>
      </c>
    </row>
    <row r="18" spans="2:7" x14ac:dyDescent="0.25">
      <c r="B18" s="14" t="s">
        <v>599</v>
      </c>
      <c r="C18" s="203" t="s">
        <v>942</v>
      </c>
      <c r="D18" s="331">
        <v>0</v>
      </c>
      <c r="E18" s="331">
        <v>0</v>
      </c>
      <c r="F18" s="331">
        <v>0</v>
      </c>
      <c r="G18" s="331">
        <v>0</v>
      </c>
    </row>
    <row r="19" spans="2:7" x14ac:dyDescent="0.25">
      <c r="B19" s="14" t="s">
        <v>943</v>
      </c>
      <c r="C19" s="203" t="s">
        <v>944</v>
      </c>
      <c r="D19" s="331">
        <v>0</v>
      </c>
      <c r="E19" s="331">
        <v>0</v>
      </c>
      <c r="F19" s="331">
        <v>0</v>
      </c>
      <c r="G19" s="331">
        <v>0</v>
      </c>
    </row>
    <row r="20" spans="2:7" ht="30" x14ac:dyDescent="0.25">
      <c r="B20" s="191" t="s">
        <v>945</v>
      </c>
      <c r="C20" s="202" t="s">
        <v>946</v>
      </c>
      <c r="D20" s="335">
        <v>0</v>
      </c>
      <c r="E20" s="335">
        <v>0</v>
      </c>
      <c r="F20" s="335">
        <v>0</v>
      </c>
      <c r="G20" s="335">
        <v>0</v>
      </c>
    </row>
    <row r="21" spans="2:7" ht="30" x14ac:dyDescent="0.25">
      <c r="B21" s="191">
        <v>241</v>
      </c>
      <c r="C21" s="202" t="s">
        <v>947</v>
      </c>
      <c r="D21" s="336"/>
      <c r="E21" s="336"/>
      <c r="F21" s="335">
        <v>0</v>
      </c>
      <c r="G21" s="335">
        <v>0</v>
      </c>
    </row>
    <row r="22" spans="2:7" ht="30" x14ac:dyDescent="0.25">
      <c r="B22" s="191">
        <v>250</v>
      </c>
      <c r="C22" s="205" t="s">
        <v>948</v>
      </c>
      <c r="D22" s="335">
        <v>17005.4602725</v>
      </c>
      <c r="E22" s="335">
        <v>0</v>
      </c>
      <c r="F22" s="336"/>
      <c r="G22" s="336"/>
    </row>
  </sheetData>
  <mergeCells count="4">
    <mergeCell ref="D5:E6"/>
    <mergeCell ref="F5:G5"/>
    <mergeCell ref="F6:G6"/>
    <mergeCell ref="B2:G2"/>
  </mergeCells>
  <conditionalFormatting sqref="D5:D18 E8:E18 F7:F18 E5:F6 D22:F22 F21 D19:F20 G8:G22 D3:G3">
    <cfRule type="cellIs" dxfId="2" priority="2" stopIfTrue="1" operator="lessThan">
      <formula>0</formula>
    </cfRule>
  </conditionalFormatting>
  <conditionalFormatting sqref="D21:E21">
    <cfRule type="cellIs" dxfId="1" priority="1" stopIfTrue="1" operator="lessThan">
      <formula>0</formula>
    </cfRule>
  </conditionalFormatting>
  <hyperlinks>
    <hyperlink ref="G3" location="Contents!A1" display="Back to contents page" xr:uid="{0C50C4B2-36D5-4CAA-ABBA-4707B7F99B9C}"/>
  </hyperlinks>
  <pageMargins left="0.7" right="0.7" top="0.75" bottom="0.75" header="0.3" footer="0.3"/>
  <pageSetup paperSize="9" scale="84" orientation="landscape" verticalDpi="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337DD-5F37-407E-B4A5-A62246D42C79}">
  <sheetPr>
    <pageSetUpPr fitToPage="1"/>
  </sheetPr>
  <dimension ref="B2:E8"/>
  <sheetViews>
    <sheetView showGridLines="0" zoomScale="80" zoomScaleNormal="80" workbookViewId="0">
      <selection activeCell="D4" sqref="D4"/>
    </sheetView>
  </sheetViews>
  <sheetFormatPr baseColWidth="10" defaultRowHeight="15" x14ac:dyDescent="0.25"/>
  <cols>
    <col min="1" max="1" width="3.85546875" customWidth="1"/>
    <col min="3" max="3" width="47.7109375" customWidth="1"/>
    <col min="4" max="5" width="33.7109375" customWidth="1"/>
  </cols>
  <sheetData>
    <row r="2" spans="2:5" ht="18.75" x14ac:dyDescent="0.3">
      <c r="B2" s="537" t="s">
        <v>949</v>
      </c>
      <c r="C2" s="537"/>
      <c r="D2" s="537"/>
      <c r="E2" s="537"/>
    </row>
    <row r="3" spans="2:5" x14ac:dyDescent="0.25">
      <c r="B3" s="207"/>
      <c r="D3" s="196"/>
      <c r="E3" s="276" t="s">
        <v>1150</v>
      </c>
    </row>
    <row r="4" spans="2:5" x14ac:dyDescent="0.25">
      <c r="B4" s="187"/>
      <c r="C4" s="207"/>
      <c r="D4" s="505">
        <f>Contents!G7</f>
        <v>44926</v>
      </c>
      <c r="E4" s="196"/>
    </row>
    <row r="5" spans="2:5" ht="60" x14ac:dyDescent="0.25">
      <c r="B5" s="125"/>
      <c r="C5" s="208"/>
      <c r="D5" s="189" t="s">
        <v>950</v>
      </c>
      <c r="E5" s="209" t="s">
        <v>952</v>
      </c>
    </row>
    <row r="6" spans="2:5" x14ac:dyDescent="0.25">
      <c r="B6" s="125"/>
      <c r="C6" s="208"/>
      <c r="D6" s="14" t="s">
        <v>329</v>
      </c>
      <c r="E6" s="14" t="s">
        <v>572</v>
      </c>
    </row>
    <row r="7" spans="2:5" x14ac:dyDescent="0.25">
      <c r="B7" s="191" t="s">
        <v>329</v>
      </c>
      <c r="C7" s="205" t="s">
        <v>951</v>
      </c>
      <c r="D7" s="335">
        <v>16269.754814150005</v>
      </c>
      <c r="E7" s="335">
        <v>17005.4602725</v>
      </c>
    </row>
    <row r="8" spans="2:5" x14ac:dyDescent="0.25">
      <c r="D8" s="216"/>
      <c r="E8" s="6"/>
    </row>
  </sheetData>
  <mergeCells count="1">
    <mergeCell ref="B2:E2"/>
  </mergeCells>
  <conditionalFormatting sqref="D3:E7">
    <cfRule type="cellIs" dxfId="0" priority="1" stopIfTrue="1" operator="lessThan">
      <formula>0</formula>
    </cfRule>
  </conditionalFormatting>
  <hyperlinks>
    <hyperlink ref="E3" location="Contents!A1" display="Back to contents page" xr:uid="{4102E252-B4CD-49C0-AFB8-52611DFB802D}"/>
  </hyperlinks>
  <pageMargins left="0.7" right="0.7" top="0.75" bottom="0.75" header="0.3" footer="0.3"/>
  <pageSetup paperSize="9" orientation="landscape" verticalDpi="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1D1F7-9718-42F1-A2A5-138A114B97EC}">
  <sheetPr>
    <pageSetUpPr fitToPage="1"/>
  </sheetPr>
  <dimension ref="B2:G13"/>
  <sheetViews>
    <sheetView showGridLines="0" zoomScale="80" zoomScaleNormal="80" workbookViewId="0">
      <selection activeCell="E63" sqref="E63"/>
    </sheetView>
  </sheetViews>
  <sheetFormatPr baseColWidth="10" defaultRowHeight="15" x14ac:dyDescent="0.25"/>
  <cols>
    <col min="1" max="1" width="4" customWidth="1"/>
    <col min="2" max="2" width="8.7109375" customWidth="1"/>
    <col min="3" max="3" width="19.7109375" customWidth="1"/>
    <col min="4" max="7" width="14.140625" customWidth="1"/>
  </cols>
  <sheetData>
    <row r="2" spans="2:7" ht="18.75" x14ac:dyDescent="0.3">
      <c r="B2" s="537" t="s">
        <v>1057</v>
      </c>
      <c r="C2" s="537"/>
      <c r="D2" s="537"/>
      <c r="E2" s="537"/>
      <c r="F2" s="537"/>
      <c r="G2" s="537"/>
    </row>
    <row r="3" spans="2:7" x14ac:dyDescent="0.25">
      <c r="B3" s="233"/>
      <c r="C3" s="233"/>
      <c r="D3" s="233"/>
      <c r="E3" s="233"/>
      <c r="F3" s="538" t="s">
        <v>1150</v>
      </c>
      <c r="G3" s="538"/>
    </row>
    <row r="4" spans="2:7" x14ac:dyDescent="0.25">
      <c r="C4" s="233"/>
      <c r="E4" s="233"/>
      <c r="F4" s="233"/>
      <c r="G4" s="233"/>
    </row>
    <row r="5" spans="2:7" x14ac:dyDescent="0.25">
      <c r="B5" s="713" t="s">
        <v>1058</v>
      </c>
      <c r="C5" s="714"/>
      <c r="D5" s="234" t="s">
        <v>2</v>
      </c>
      <c r="E5" s="234" t="s">
        <v>3</v>
      </c>
      <c r="F5" s="234" t="s">
        <v>4</v>
      </c>
      <c r="G5" s="234" t="s">
        <v>36</v>
      </c>
    </row>
    <row r="6" spans="2:7" ht="32.25" customHeight="1" x14ac:dyDescent="0.25">
      <c r="B6" s="715"/>
      <c r="C6" s="716"/>
      <c r="D6" s="719" t="s">
        <v>1059</v>
      </c>
      <c r="E6" s="720"/>
      <c r="F6" s="719" t="s">
        <v>1060</v>
      </c>
      <c r="G6" s="720"/>
    </row>
    <row r="7" spans="2:7" ht="15" customHeight="1" x14ac:dyDescent="0.25">
      <c r="B7" s="717"/>
      <c r="C7" s="718"/>
      <c r="D7" s="482">
        <f>Contents!G7</f>
        <v>44926</v>
      </c>
      <c r="E7" s="481">
        <f>EOMONTH(D7,-12)</f>
        <v>44561</v>
      </c>
      <c r="F7" s="481">
        <f>D7</f>
        <v>44926</v>
      </c>
      <c r="G7" s="481">
        <f>E7</f>
        <v>44561</v>
      </c>
    </row>
    <row r="8" spans="2:7" x14ac:dyDescent="0.25">
      <c r="B8" s="235">
        <v>1</v>
      </c>
      <c r="C8" s="236" t="s">
        <v>1061</v>
      </c>
      <c r="D8" s="239">
        <v>8.5</v>
      </c>
      <c r="E8" s="239">
        <v>10.6</v>
      </c>
      <c r="F8" s="239">
        <v>97.2</v>
      </c>
      <c r="G8" s="239">
        <v>89.4</v>
      </c>
    </row>
    <row r="9" spans="2:7" x14ac:dyDescent="0.25">
      <c r="B9" s="235">
        <v>2</v>
      </c>
      <c r="C9" s="237" t="s">
        <v>1062</v>
      </c>
      <c r="D9" s="239">
        <v>-8.4</v>
      </c>
      <c r="E9" s="239">
        <v>-9.1999999999999993</v>
      </c>
      <c r="F9" s="239">
        <v>-97.2</v>
      </c>
      <c r="G9" s="239">
        <v>-89.4</v>
      </c>
    </row>
    <row r="10" spans="2:7" x14ac:dyDescent="0.25">
      <c r="B10" s="235">
        <v>3</v>
      </c>
      <c r="C10" s="236" t="s">
        <v>1063</v>
      </c>
      <c r="D10" s="239">
        <v>-10.6</v>
      </c>
      <c r="E10" s="239">
        <v>-12</v>
      </c>
      <c r="F10" s="240"/>
      <c r="G10" s="240"/>
    </row>
    <row r="11" spans="2:7" x14ac:dyDescent="0.25">
      <c r="B11" s="235">
        <v>4</v>
      </c>
      <c r="C11" s="236" t="s">
        <v>1064</v>
      </c>
      <c r="D11" s="239">
        <v>12.4</v>
      </c>
      <c r="E11" s="239">
        <v>14.7</v>
      </c>
      <c r="F11" s="240"/>
      <c r="G11" s="240"/>
    </row>
    <row r="12" spans="2:7" x14ac:dyDescent="0.25">
      <c r="B12" s="235">
        <v>5</v>
      </c>
      <c r="C12" s="236" t="s">
        <v>1065</v>
      </c>
      <c r="D12" s="239">
        <v>14.7</v>
      </c>
      <c r="E12" s="239">
        <v>17.600000000000001</v>
      </c>
      <c r="F12" s="240"/>
      <c r="G12" s="240"/>
    </row>
    <row r="13" spans="2:7" x14ac:dyDescent="0.25">
      <c r="B13" s="238">
        <v>6</v>
      </c>
      <c r="C13" s="236" t="s">
        <v>1066</v>
      </c>
      <c r="D13" s="239">
        <v>-14.9</v>
      </c>
      <c r="E13" s="239">
        <v>-5.4359740072365756</v>
      </c>
      <c r="F13" s="240"/>
      <c r="G13" s="240"/>
    </row>
  </sheetData>
  <mergeCells count="5">
    <mergeCell ref="B5:C7"/>
    <mergeCell ref="D6:E6"/>
    <mergeCell ref="F6:G6"/>
    <mergeCell ref="F3:G3"/>
    <mergeCell ref="B2:G2"/>
  </mergeCells>
  <hyperlinks>
    <hyperlink ref="F3" location="Oversikt!A1" display="Tilbake" xr:uid="{FF6F8AD9-EE51-4022-9CE7-E9C27946CBBC}"/>
    <hyperlink ref="F3:G3" location="Contents!A1" display="Back to contents page" xr:uid="{1B0629C5-1051-48B4-9840-CC46926D16E3}"/>
  </hyperlinks>
  <pageMargins left="0.7" right="0.7" top="0.75" bottom="0.75" header="0.3" footer="0.3"/>
  <pageSetup paperSize="9" orientation="landscape" verticalDpi="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F70AB-CD13-4C69-9637-1C294DB5F1F4}">
  <sheetPr>
    <pageSetUpPr fitToPage="1"/>
  </sheetPr>
  <dimension ref="B2:I24"/>
  <sheetViews>
    <sheetView showGridLines="0" zoomScale="80" zoomScaleNormal="80" workbookViewId="0">
      <selection activeCell="E63" sqref="E63"/>
    </sheetView>
  </sheetViews>
  <sheetFormatPr baseColWidth="10" defaultRowHeight="15" x14ac:dyDescent="0.25"/>
  <cols>
    <col min="1" max="1" width="3.85546875" customWidth="1"/>
    <col min="3" max="3" width="70.85546875" style="6" customWidth="1"/>
    <col min="4" max="4" width="27.5703125" customWidth="1"/>
    <col min="5" max="5" width="23.7109375" customWidth="1"/>
    <col min="6" max="6" width="11.28515625" customWidth="1"/>
    <col min="7" max="9" width="11.42578125" customWidth="1"/>
  </cols>
  <sheetData>
    <row r="2" spans="2:9" ht="18.75" x14ac:dyDescent="0.3">
      <c r="B2" s="537" t="s">
        <v>1316</v>
      </c>
      <c r="C2" s="537"/>
      <c r="D2" s="537"/>
      <c r="E2" s="537"/>
    </row>
    <row r="3" spans="2:9" ht="15.75" x14ac:dyDescent="0.25">
      <c r="B3" s="242"/>
      <c r="C3" s="241"/>
      <c r="E3" s="276" t="s">
        <v>1150</v>
      </c>
      <c r="G3" s="244"/>
      <c r="H3" s="244"/>
    </row>
    <row r="4" spans="2:9" ht="15.75" x14ac:dyDescent="0.25">
      <c r="B4" s="446"/>
      <c r="C4" s="447"/>
      <c r="E4" s="245"/>
      <c r="F4" s="245"/>
      <c r="G4" s="245"/>
      <c r="H4" s="245"/>
      <c r="I4" s="243"/>
    </row>
    <row r="5" spans="2:9" ht="45" x14ac:dyDescent="0.25">
      <c r="B5" s="462"/>
      <c r="C5" s="448"/>
      <c r="D5" s="477" t="s">
        <v>1072</v>
      </c>
    </row>
    <row r="6" spans="2:9" x14ac:dyDescent="0.25">
      <c r="B6" s="462"/>
      <c r="C6" s="448"/>
      <c r="D6" s="449" t="s">
        <v>2</v>
      </c>
    </row>
    <row r="7" spans="2:9" x14ac:dyDescent="0.25">
      <c r="B7" s="463"/>
      <c r="C7" s="450"/>
      <c r="D7" s="478">
        <f>Contents!G7</f>
        <v>44926</v>
      </c>
    </row>
    <row r="8" spans="2:9" ht="15.75" customHeight="1" x14ac:dyDescent="0.25">
      <c r="B8" s="451" t="s">
        <v>1073</v>
      </c>
      <c r="C8" s="452"/>
      <c r="D8" s="453"/>
    </row>
    <row r="9" spans="2:9" x14ac:dyDescent="0.25">
      <c r="B9" s="454" t="s">
        <v>98</v>
      </c>
      <c r="C9" s="455" t="s">
        <v>1074</v>
      </c>
      <c r="D9" s="456">
        <v>7950</v>
      </c>
    </row>
    <row r="10" spans="2:9" x14ac:dyDescent="0.25">
      <c r="B10" s="454" t="s">
        <v>1075</v>
      </c>
      <c r="C10" s="455" t="s">
        <v>1076</v>
      </c>
      <c r="D10" s="456">
        <v>3825</v>
      </c>
    </row>
    <row r="11" spans="2:9" x14ac:dyDescent="0.25">
      <c r="B11" s="454" t="s">
        <v>1077</v>
      </c>
      <c r="C11" s="455" t="s">
        <v>1078</v>
      </c>
      <c r="D11" s="456">
        <v>13623</v>
      </c>
    </row>
    <row r="12" spans="2:9" x14ac:dyDescent="0.25">
      <c r="B12" s="454" t="s">
        <v>1079</v>
      </c>
      <c r="C12" s="455" t="s">
        <v>1080</v>
      </c>
      <c r="D12" s="457">
        <v>0.58360000000000001</v>
      </c>
    </row>
    <row r="13" spans="2:9" x14ac:dyDescent="0.25">
      <c r="B13" s="454" t="s">
        <v>178</v>
      </c>
      <c r="C13" s="455" t="s">
        <v>1076</v>
      </c>
      <c r="D13" s="458">
        <v>0.28079999999999999</v>
      </c>
    </row>
    <row r="14" spans="2:9" x14ac:dyDescent="0.25">
      <c r="B14" s="454" t="s">
        <v>1081</v>
      </c>
      <c r="C14" s="455" t="s">
        <v>1082</v>
      </c>
      <c r="D14" s="459">
        <v>42853</v>
      </c>
    </row>
    <row r="15" spans="2:9" ht="30" x14ac:dyDescent="0.25">
      <c r="B15" s="454" t="s">
        <v>1083</v>
      </c>
      <c r="C15" s="455" t="s">
        <v>1084</v>
      </c>
      <c r="D15" s="457">
        <v>0.1855</v>
      </c>
    </row>
    <row r="16" spans="2:9" x14ac:dyDescent="0.25">
      <c r="B16" s="454" t="s">
        <v>182</v>
      </c>
      <c r="C16" s="455" t="s">
        <v>1085</v>
      </c>
      <c r="D16" s="458">
        <v>8.9300000000000004E-2</v>
      </c>
    </row>
    <row r="17" spans="2:4" ht="30" x14ac:dyDescent="0.25">
      <c r="B17" s="454" t="s">
        <v>1086</v>
      </c>
      <c r="C17" s="455" t="s">
        <v>1087</v>
      </c>
      <c r="D17" s="460"/>
    </row>
    <row r="18" spans="2:4" ht="45" x14ac:dyDescent="0.25">
      <c r="B18" s="454" t="s">
        <v>1088</v>
      </c>
      <c r="C18" s="455" t="s">
        <v>1089</v>
      </c>
      <c r="D18" s="460"/>
    </row>
    <row r="19" spans="2:4" ht="75" x14ac:dyDescent="0.25">
      <c r="B19" s="454" t="s">
        <v>1090</v>
      </c>
      <c r="C19" s="455" t="s">
        <v>1091</v>
      </c>
      <c r="D19" s="460"/>
    </row>
    <row r="20" spans="2:4" ht="15.75" customHeight="1" x14ac:dyDescent="0.25">
      <c r="B20" s="451" t="s">
        <v>1072</v>
      </c>
      <c r="C20" s="452"/>
      <c r="D20" s="453"/>
    </row>
    <row r="21" spans="2:4" ht="30" x14ac:dyDescent="0.25">
      <c r="B21" s="454" t="s">
        <v>457</v>
      </c>
      <c r="C21" s="455" t="s">
        <v>1092</v>
      </c>
      <c r="D21" s="461"/>
    </row>
    <row r="22" spans="2:4" x14ac:dyDescent="0.25">
      <c r="B22" s="454" t="s">
        <v>459</v>
      </c>
      <c r="C22" s="455" t="s">
        <v>1093</v>
      </c>
      <c r="D22" s="461"/>
    </row>
    <row r="23" spans="2:4" x14ac:dyDescent="0.25">
      <c r="B23" s="454" t="s">
        <v>461</v>
      </c>
      <c r="C23" s="455" t="s">
        <v>1094</v>
      </c>
      <c r="D23" s="461"/>
    </row>
    <row r="24" spans="2:4" x14ac:dyDescent="0.25">
      <c r="B24" s="454" t="s">
        <v>463</v>
      </c>
      <c r="C24" s="455" t="s">
        <v>1095</v>
      </c>
      <c r="D24" s="461"/>
    </row>
  </sheetData>
  <mergeCells count="1">
    <mergeCell ref="B2:E2"/>
  </mergeCells>
  <hyperlinks>
    <hyperlink ref="E3" location="Contents!A1" display="Back to contents page" xr:uid="{E4FDF613-FF7C-4654-B2F9-EFC985C4D313}"/>
  </hyperlinks>
  <pageMargins left="0.7" right="0.7" top="0.75" bottom="0.75" header="0.3" footer="0.3"/>
  <pageSetup paperSize="9" scale="94" orientation="landscape" verticalDpi="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F24AD-122C-4074-A16A-DE9B8BAC684A}">
  <sheetPr>
    <pageSetUpPr fitToPage="1"/>
  </sheetPr>
  <dimension ref="B1:H51"/>
  <sheetViews>
    <sheetView showGridLines="0" zoomScale="80" zoomScaleNormal="80" workbookViewId="0">
      <selection activeCell="D4" sqref="D4"/>
    </sheetView>
  </sheetViews>
  <sheetFormatPr baseColWidth="10" defaultRowHeight="15" x14ac:dyDescent="0.25"/>
  <cols>
    <col min="1" max="1" width="3.85546875" customWidth="1"/>
    <col min="3" max="3" width="92.85546875" style="6" customWidth="1"/>
    <col min="4" max="4" width="26.140625" customWidth="1"/>
    <col min="5" max="5" width="25.5703125" customWidth="1"/>
    <col min="6" max="6" width="22.7109375" customWidth="1"/>
  </cols>
  <sheetData>
    <row r="1" spans="2:8" x14ac:dyDescent="0.25">
      <c r="E1" s="1"/>
    </row>
    <row r="2" spans="2:8" ht="18.75" x14ac:dyDescent="0.3">
      <c r="B2" s="537" t="s">
        <v>1096</v>
      </c>
      <c r="C2" s="537"/>
      <c r="D2" s="537"/>
      <c r="E2" s="1"/>
    </row>
    <row r="3" spans="2:8" x14ac:dyDescent="0.25">
      <c r="D3" s="276" t="s">
        <v>1150</v>
      </c>
    </row>
    <row r="4" spans="2:8" x14ac:dyDescent="0.25">
      <c r="D4" s="499">
        <f>Contents!G7</f>
        <v>44926</v>
      </c>
      <c r="H4" s="232"/>
    </row>
    <row r="5" spans="2:8" x14ac:dyDescent="0.25">
      <c r="D5" s="437" t="s">
        <v>2</v>
      </c>
    </row>
    <row r="6" spans="2:8" ht="45" x14ac:dyDescent="0.25">
      <c r="B6" s="438"/>
      <c r="D6" s="117" t="s">
        <v>1072</v>
      </c>
    </row>
    <row r="7" spans="2:8" ht="15.75" customHeight="1" x14ac:dyDescent="0.25">
      <c r="B7" s="724" t="s">
        <v>1097</v>
      </c>
      <c r="C7" s="725"/>
      <c r="D7" s="726"/>
    </row>
    <row r="8" spans="2:8" x14ac:dyDescent="0.25">
      <c r="B8" s="15">
        <v>1</v>
      </c>
      <c r="C8" s="113" t="s">
        <v>1098</v>
      </c>
      <c r="D8" s="9">
        <v>2175</v>
      </c>
    </row>
    <row r="9" spans="2:8" x14ac:dyDescent="0.25">
      <c r="B9" s="15">
        <v>2</v>
      </c>
      <c r="C9" s="113" t="s">
        <v>1099</v>
      </c>
      <c r="D9" s="9">
        <v>350</v>
      </c>
    </row>
    <row r="10" spans="2:8" x14ac:dyDescent="0.25">
      <c r="B10" s="439">
        <v>3</v>
      </c>
      <c r="C10" s="440" t="s">
        <v>1100</v>
      </c>
      <c r="D10" s="440"/>
    </row>
    <row r="11" spans="2:8" x14ac:dyDescent="0.25">
      <c r="B11" s="439">
        <v>4</v>
      </c>
      <c r="C11" s="440" t="s">
        <v>1100</v>
      </c>
      <c r="D11" s="440"/>
    </row>
    <row r="12" spans="2:8" x14ac:dyDescent="0.25">
      <c r="B12" s="439">
        <v>5</v>
      </c>
      <c r="C12" s="440" t="s">
        <v>1100</v>
      </c>
      <c r="D12" s="440"/>
    </row>
    <row r="13" spans="2:8" x14ac:dyDescent="0.25">
      <c r="B13" s="15">
        <v>6</v>
      </c>
      <c r="C13" s="113" t="s">
        <v>1101</v>
      </c>
      <c r="D13" s="9">
        <v>400</v>
      </c>
    </row>
    <row r="14" spans="2:8" x14ac:dyDescent="0.25">
      <c r="B14" s="439">
        <v>7</v>
      </c>
      <c r="C14" s="440" t="s">
        <v>1100</v>
      </c>
      <c r="D14" s="441"/>
    </row>
    <row r="15" spans="2:8" x14ac:dyDescent="0.25">
      <c r="B15" s="439">
        <v>8</v>
      </c>
      <c r="C15" s="440" t="s">
        <v>1100</v>
      </c>
      <c r="D15" s="441"/>
    </row>
    <row r="16" spans="2:8" x14ac:dyDescent="0.25">
      <c r="B16" s="15">
        <v>11</v>
      </c>
      <c r="C16" s="122" t="s">
        <v>1102</v>
      </c>
      <c r="D16" s="9">
        <v>2925</v>
      </c>
    </row>
    <row r="17" spans="2:6" ht="15.75" customHeight="1" x14ac:dyDescent="0.25">
      <c r="B17" s="724" t="s">
        <v>1130</v>
      </c>
      <c r="C17" s="725"/>
      <c r="D17" s="726"/>
    </row>
    <row r="18" spans="2:6" ht="30" x14ac:dyDescent="0.25">
      <c r="B18" s="15">
        <v>12</v>
      </c>
      <c r="C18" s="122" t="s">
        <v>1131</v>
      </c>
      <c r="D18" s="9">
        <v>900</v>
      </c>
    </row>
    <row r="19" spans="2:6" ht="30" x14ac:dyDescent="0.25">
      <c r="B19" s="15" t="s">
        <v>1103</v>
      </c>
      <c r="C19" s="122" t="s">
        <v>1104</v>
      </c>
      <c r="D19" s="9">
        <v>0</v>
      </c>
    </row>
    <row r="20" spans="2:6" ht="30" x14ac:dyDescent="0.25">
      <c r="B20" s="45" t="s">
        <v>1105</v>
      </c>
      <c r="C20" s="122" t="s">
        <v>1106</v>
      </c>
      <c r="D20" s="9">
        <v>0</v>
      </c>
    </row>
    <row r="21" spans="2:6" ht="30" x14ac:dyDescent="0.25">
      <c r="B21" s="45" t="s">
        <v>1107</v>
      </c>
      <c r="C21" s="442" t="s">
        <v>1108</v>
      </c>
      <c r="D21" s="9">
        <v>0</v>
      </c>
    </row>
    <row r="22" spans="2:6" x14ac:dyDescent="0.25">
      <c r="B22" s="15">
        <v>13</v>
      </c>
      <c r="C22" s="442" t="s">
        <v>1109</v>
      </c>
      <c r="D22" s="9">
        <v>0</v>
      </c>
    </row>
    <row r="23" spans="2:6" ht="30" x14ac:dyDescent="0.25">
      <c r="B23" s="45" t="s">
        <v>866</v>
      </c>
      <c r="C23" s="122" t="s">
        <v>1110</v>
      </c>
      <c r="D23" s="9">
        <v>0</v>
      </c>
    </row>
    <row r="24" spans="2:6" ht="30" x14ac:dyDescent="0.25">
      <c r="B24" s="15">
        <v>14</v>
      </c>
      <c r="C24" s="122" t="s">
        <v>1132</v>
      </c>
      <c r="D24" s="9">
        <v>0</v>
      </c>
    </row>
    <row r="25" spans="2:6" x14ac:dyDescent="0.25">
      <c r="B25" s="439">
        <v>15</v>
      </c>
      <c r="C25" s="440" t="s">
        <v>1100</v>
      </c>
      <c r="D25" s="443"/>
    </row>
    <row r="26" spans="2:6" x14ac:dyDescent="0.25">
      <c r="B26" s="439">
        <v>16</v>
      </c>
      <c r="C26" s="440" t="s">
        <v>1100</v>
      </c>
      <c r="D26" s="443"/>
    </row>
    <row r="27" spans="2:6" x14ac:dyDescent="0.25">
      <c r="B27" s="15">
        <v>17</v>
      </c>
      <c r="C27" s="113" t="s">
        <v>1111</v>
      </c>
      <c r="D27" s="9">
        <v>5025</v>
      </c>
    </row>
    <row r="28" spans="2:6" x14ac:dyDescent="0.25">
      <c r="B28" s="45" t="s">
        <v>387</v>
      </c>
      <c r="C28" s="113" t="s">
        <v>1112</v>
      </c>
      <c r="D28" s="9">
        <v>900</v>
      </c>
    </row>
    <row r="29" spans="2:6" ht="15.75" customHeight="1" x14ac:dyDescent="0.25">
      <c r="B29" s="548" t="s">
        <v>1113</v>
      </c>
      <c r="C29" s="549"/>
      <c r="D29" s="549"/>
    </row>
    <row r="30" spans="2:6" x14ac:dyDescent="0.25">
      <c r="B30" s="15">
        <v>18</v>
      </c>
      <c r="C30" s="122" t="s">
        <v>1114</v>
      </c>
      <c r="D30" s="9">
        <v>7950</v>
      </c>
    </row>
    <row r="31" spans="2:6" x14ac:dyDescent="0.25">
      <c r="B31" s="15">
        <v>19</v>
      </c>
      <c r="C31" s="122" t="s">
        <v>1115</v>
      </c>
      <c r="D31" s="444"/>
      <c r="F31" t="s">
        <v>35</v>
      </c>
    </row>
    <row r="32" spans="2:6" x14ac:dyDescent="0.25">
      <c r="B32" s="15">
        <v>20</v>
      </c>
      <c r="C32" s="122" t="s">
        <v>1116</v>
      </c>
      <c r="D32" s="444"/>
    </row>
    <row r="33" spans="2:4" x14ac:dyDescent="0.25">
      <c r="B33" s="439">
        <v>21</v>
      </c>
      <c r="C33" s="440" t="s">
        <v>1100</v>
      </c>
      <c r="D33" s="445"/>
    </row>
    <row r="34" spans="2:4" x14ac:dyDescent="0.25">
      <c r="B34" s="15">
        <v>22</v>
      </c>
      <c r="C34" s="122" t="s">
        <v>1117</v>
      </c>
      <c r="D34" s="9">
        <v>7950</v>
      </c>
    </row>
    <row r="35" spans="2:4" x14ac:dyDescent="0.25">
      <c r="B35" s="45" t="s">
        <v>396</v>
      </c>
      <c r="C35" s="122" t="s">
        <v>1118</v>
      </c>
      <c r="D35" s="9">
        <v>3015</v>
      </c>
    </row>
    <row r="36" spans="2:4" ht="15.75" customHeight="1" x14ac:dyDescent="0.25">
      <c r="B36" s="548" t="s">
        <v>1119</v>
      </c>
      <c r="C36" s="549"/>
      <c r="D36" s="550"/>
    </row>
    <row r="37" spans="2:4" x14ac:dyDescent="0.25">
      <c r="B37" s="15">
        <v>23</v>
      </c>
      <c r="C37" s="122" t="s">
        <v>1032</v>
      </c>
      <c r="D37" s="9">
        <v>13623</v>
      </c>
    </row>
    <row r="38" spans="2:4" x14ac:dyDescent="0.25">
      <c r="B38" s="15">
        <v>24</v>
      </c>
      <c r="C38" s="122" t="s">
        <v>1041</v>
      </c>
      <c r="D38" s="9">
        <v>42853</v>
      </c>
    </row>
    <row r="39" spans="2:4" ht="15.75" customHeight="1" x14ac:dyDescent="0.25">
      <c r="B39" s="721" t="s">
        <v>1120</v>
      </c>
      <c r="C39" s="722"/>
      <c r="D39" s="723"/>
    </row>
    <row r="40" spans="2:4" x14ac:dyDescent="0.25">
      <c r="B40" s="15">
        <v>25</v>
      </c>
      <c r="C40" s="122" t="s">
        <v>1121</v>
      </c>
      <c r="D40" s="380">
        <v>0.58360000000000001</v>
      </c>
    </row>
    <row r="41" spans="2:4" x14ac:dyDescent="0.25">
      <c r="B41" s="45" t="s">
        <v>210</v>
      </c>
      <c r="C41" s="122" t="s">
        <v>1118</v>
      </c>
      <c r="D41" s="380">
        <v>0.28079999999999999</v>
      </c>
    </row>
    <row r="42" spans="2:4" x14ac:dyDescent="0.25">
      <c r="B42" s="15">
        <v>26</v>
      </c>
      <c r="C42" s="122" t="s">
        <v>1122</v>
      </c>
      <c r="D42" s="380">
        <v>0.1855</v>
      </c>
    </row>
    <row r="43" spans="2:4" x14ac:dyDescent="0.25">
      <c r="B43" s="45" t="s">
        <v>426</v>
      </c>
      <c r="C43" s="122" t="s">
        <v>1118</v>
      </c>
      <c r="D43" s="380">
        <v>8.9300000000000004E-2</v>
      </c>
    </row>
    <row r="44" spans="2:4" x14ac:dyDescent="0.25">
      <c r="B44" s="15">
        <v>27</v>
      </c>
      <c r="C44" s="113" t="s">
        <v>1133</v>
      </c>
      <c r="D44" s="380">
        <v>4.53E-2</v>
      </c>
    </row>
    <row r="45" spans="2:4" x14ac:dyDescent="0.25">
      <c r="B45" s="15">
        <v>28</v>
      </c>
      <c r="C45" s="113" t="s">
        <v>1123</v>
      </c>
      <c r="D45" s="246"/>
    </row>
    <row r="46" spans="2:4" x14ac:dyDescent="0.25">
      <c r="B46" s="15">
        <v>29</v>
      </c>
      <c r="C46" s="215" t="s">
        <v>268</v>
      </c>
      <c r="D46" s="246"/>
    </row>
    <row r="47" spans="2:4" x14ac:dyDescent="0.25">
      <c r="B47" s="15">
        <v>30</v>
      </c>
      <c r="C47" s="215" t="s">
        <v>1124</v>
      </c>
      <c r="D47" s="246"/>
    </row>
    <row r="48" spans="2:4" x14ac:dyDescent="0.25">
      <c r="B48" s="15">
        <v>31</v>
      </c>
      <c r="C48" s="215" t="s">
        <v>270</v>
      </c>
      <c r="D48" s="246"/>
    </row>
    <row r="49" spans="2:4" ht="30" x14ac:dyDescent="0.25">
      <c r="B49" s="15" t="s">
        <v>1125</v>
      </c>
      <c r="C49" s="215" t="s">
        <v>1126</v>
      </c>
      <c r="D49" s="246"/>
    </row>
    <row r="50" spans="2:4" ht="15.75" customHeight="1" x14ac:dyDescent="0.25">
      <c r="B50" s="721" t="s">
        <v>1127</v>
      </c>
      <c r="C50" s="722"/>
      <c r="D50" s="723"/>
    </row>
    <row r="51" spans="2:4" x14ac:dyDescent="0.25">
      <c r="B51" s="15" t="s">
        <v>1128</v>
      </c>
      <c r="C51" s="113" t="s">
        <v>1129</v>
      </c>
      <c r="D51" s="444"/>
    </row>
  </sheetData>
  <mergeCells count="7">
    <mergeCell ref="B39:D39"/>
    <mergeCell ref="B50:D50"/>
    <mergeCell ref="B2:D2"/>
    <mergeCell ref="B29:D29"/>
    <mergeCell ref="B7:D7"/>
    <mergeCell ref="B17:D17"/>
    <mergeCell ref="B36:D36"/>
  </mergeCells>
  <hyperlinks>
    <hyperlink ref="D3" location="Contents!A1" display="Back to contents page" xr:uid="{2BE935FA-2EC0-4930-A9CB-B5D16B9A0A09}"/>
  </hyperlinks>
  <pageMargins left="0.7" right="0.7" top="0.75" bottom="0.75" header="0.3" footer="0.3"/>
  <pageSetup paperSize="9" scale="65" orientation="portrait" verticalDpi="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F18E48-D6C5-40E6-98ED-783834367252}">
  <sheetPr>
    <pageSetUpPr fitToPage="1"/>
  </sheetPr>
  <dimension ref="B2:K23"/>
  <sheetViews>
    <sheetView showGridLines="0" zoomScale="80" zoomScaleNormal="80" workbookViewId="0">
      <selection activeCell="I3" sqref="I3:K3"/>
    </sheetView>
  </sheetViews>
  <sheetFormatPr baseColWidth="10" defaultRowHeight="15" x14ac:dyDescent="0.25"/>
  <cols>
    <col min="1" max="1" width="4" customWidth="1"/>
    <col min="3" max="3" width="25.42578125" customWidth="1"/>
    <col min="4" max="10" width="17.28515625" customWidth="1"/>
  </cols>
  <sheetData>
    <row r="2" spans="2:11" ht="18.75" x14ac:dyDescent="0.3">
      <c r="B2" s="537" t="s">
        <v>1317</v>
      </c>
      <c r="C2" s="537"/>
      <c r="D2" s="537"/>
      <c r="E2" s="537"/>
      <c r="F2" s="537"/>
      <c r="G2" s="537"/>
      <c r="H2" s="537"/>
      <c r="I2" s="537"/>
      <c r="J2" s="537"/>
      <c r="K2" s="537"/>
    </row>
    <row r="3" spans="2:11" ht="15" customHeight="1" x14ac:dyDescent="0.25">
      <c r="B3" s="249"/>
      <c r="C3" s="253"/>
      <c r="D3" s="125"/>
      <c r="E3" s="125"/>
      <c r="F3" s="125"/>
      <c r="G3" s="125"/>
      <c r="I3" s="538" t="s">
        <v>1150</v>
      </c>
      <c r="J3" s="538"/>
      <c r="K3" s="538"/>
    </row>
    <row r="4" spans="2:11" ht="15.75" x14ac:dyDescent="0.25">
      <c r="B4" s="248"/>
      <c r="C4" s="248"/>
      <c r="D4" s="384">
        <f>Contents!G7</f>
        <v>44926</v>
      </c>
      <c r="E4" s="248"/>
      <c r="F4" s="248"/>
      <c r="G4" s="248"/>
      <c r="H4" s="249"/>
    </row>
    <row r="5" spans="2:11" ht="15" customHeight="1" x14ac:dyDescent="0.25">
      <c r="B5" s="435"/>
      <c r="C5" s="381"/>
      <c r="D5" s="254" t="s">
        <v>1134</v>
      </c>
      <c r="E5" s="254"/>
      <c r="F5" s="254"/>
      <c r="G5" s="254"/>
      <c r="H5" s="254"/>
      <c r="I5" s="254"/>
      <c r="J5" s="254"/>
      <c r="K5" s="727" t="s">
        <v>1287</v>
      </c>
    </row>
    <row r="6" spans="2:11" x14ac:dyDescent="0.25">
      <c r="B6" s="435"/>
      <c r="C6" s="381"/>
      <c r="D6" s="254">
        <v>1</v>
      </c>
      <c r="E6" s="254">
        <v>2</v>
      </c>
      <c r="F6" s="254">
        <v>3</v>
      </c>
      <c r="G6" s="254">
        <v>4</v>
      </c>
      <c r="H6" s="254">
        <v>5</v>
      </c>
      <c r="I6" s="254">
        <v>6</v>
      </c>
      <c r="J6" s="254">
        <v>7</v>
      </c>
      <c r="K6" s="728"/>
    </row>
    <row r="7" spans="2:11" x14ac:dyDescent="0.25">
      <c r="B7" s="436"/>
      <c r="C7" s="382"/>
      <c r="D7" s="383" t="s">
        <v>1135</v>
      </c>
      <c r="E7" s="254"/>
      <c r="F7" s="254"/>
      <c r="G7" s="254"/>
      <c r="H7" s="254"/>
      <c r="I7" s="254"/>
      <c r="J7" s="383" t="s">
        <v>1136</v>
      </c>
      <c r="K7" s="729"/>
    </row>
    <row r="8" spans="2:11" ht="45" x14ac:dyDescent="0.25">
      <c r="B8" s="383">
        <v>1</v>
      </c>
      <c r="C8" s="213" t="s">
        <v>1146</v>
      </c>
      <c r="D8" s="9" t="s">
        <v>1280</v>
      </c>
      <c r="E8" s="9" t="s">
        <v>1281</v>
      </c>
      <c r="F8" s="9" t="s">
        <v>1282</v>
      </c>
      <c r="G8" s="9" t="s">
        <v>1283</v>
      </c>
      <c r="H8" s="9" t="s">
        <v>1284</v>
      </c>
      <c r="I8" s="9" t="s">
        <v>1285</v>
      </c>
      <c r="J8" s="9" t="s">
        <v>1286</v>
      </c>
      <c r="K8" s="247"/>
    </row>
    <row r="9" spans="2:11" x14ac:dyDescent="0.25">
      <c r="B9" s="383">
        <v>2</v>
      </c>
      <c r="C9" s="213" t="s">
        <v>1143</v>
      </c>
      <c r="D9" s="311">
        <v>3436</v>
      </c>
      <c r="E9" s="311">
        <v>350</v>
      </c>
      <c r="F9" s="311">
        <v>400</v>
      </c>
      <c r="G9" s="311">
        <v>900</v>
      </c>
      <c r="H9" s="311">
        <v>5180</v>
      </c>
      <c r="I9" s="311">
        <v>6758</v>
      </c>
      <c r="J9" s="311">
        <v>10116</v>
      </c>
      <c r="K9" s="386">
        <f>SUM(D9:J9)</f>
        <v>27140</v>
      </c>
    </row>
    <row r="10" spans="2:11" x14ac:dyDescent="0.25">
      <c r="B10" s="383">
        <v>3</v>
      </c>
      <c r="C10" s="213" t="s">
        <v>1137</v>
      </c>
      <c r="D10" s="311">
        <v>0</v>
      </c>
      <c r="E10" s="311">
        <v>0</v>
      </c>
      <c r="F10" s="311"/>
      <c r="G10" s="311"/>
      <c r="H10" s="311"/>
      <c r="I10" s="311"/>
      <c r="J10" s="311">
        <f>+J9</f>
        <v>10116</v>
      </c>
      <c r="K10" s="386">
        <f t="shared" ref="K10:K17" si="0">SUM(D10:J10)</f>
        <v>10116</v>
      </c>
    </row>
    <row r="11" spans="2:11" ht="30" x14ac:dyDescent="0.25">
      <c r="B11" s="383">
        <v>4</v>
      </c>
      <c r="C11" s="213" t="s">
        <v>1138</v>
      </c>
      <c r="D11" s="311">
        <v>3436</v>
      </c>
      <c r="E11" s="311">
        <v>350</v>
      </c>
      <c r="F11" s="311">
        <v>400</v>
      </c>
      <c r="G11" s="311">
        <v>900</v>
      </c>
      <c r="H11" s="311">
        <v>5180</v>
      </c>
      <c r="I11" s="311">
        <v>6758</v>
      </c>
      <c r="J11" s="311"/>
      <c r="K11" s="386">
        <f t="shared" si="0"/>
        <v>17024</v>
      </c>
    </row>
    <row r="12" spans="2:11" ht="75" x14ac:dyDescent="0.25">
      <c r="B12" s="383">
        <v>5</v>
      </c>
      <c r="C12" s="213" t="s">
        <v>1144</v>
      </c>
      <c r="D12" s="311">
        <v>3436</v>
      </c>
      <c r="E12" s="311">
        <v>350</v>
      </c>
      <c r="F12" s="311">
        <v>400</v>
      </c>
      <c r="G12" s="311">
        <v>900</v>
      </c>
      <c r="H12" s="311">
        <v>4125</v>
      </c>
      <c r="I12" s="311"/>
      <c r="J12" s="311"/>
      <c r="K12" s="386">
        <f t="shared" si="0"/>
        <v>9211</v>
      </c>
    </row>
    <row r="13" spans="2:11" ht="30" x14ac:dyDescent="0.25">
      <c r="B13" s="383">
        <v>6</v>
      </c>
      <c r="C13" s="213" t="s">
        <v>1139</v>
      </c>
      <c r="D13" s="311"/>
      <c r="E13" s="311"/>
      <c r="F13" s="311"/>
      <c r="G13" s="311"/>
      <c r="H13" s="311">
        <v>1700</v>
      </c>
      <c r="I13" s="311"/>
      <c r="J13" s="311"/>
      <c r="K13" s="386">
        <f t="shared" si="0"/>
        <v>1700</v>
      </c>
    </row>
    <row r="14" spans="2:11" ht="30" x14ac:dyDescent="0.25">
      <c r="B14" s="383">
        <v>7</v>
      </c>
      <c r="C14" s="213" t="s">
        <v>1140</v>
      </c>
      <c r="D14" s="311"/>
      <c r="E14" s="311"/>
      <c r="F14" s="311"/>
      <c r="G14" s="311">
        <v>400</v>
      </c>
      <c r="H14" s="311">
        <v>1275</v>
      </c>
      <c r="I14" s="311"/>
      <c r="J14" s="311"/>
      <c r="K14" s="386">
        <f t="shared" si="0"/>
        <v>1675</v>
      </c>
    </row>
    <row r="15" spans="2:11" ht="30" x14ac:dyDescent="0.25">
      <c r="B15" s="383">
        <v>8</v>
      </c>
      <c r="C15" s="213" t="s">
        <v>1141</v>
      </c>
      <c r="D15" s="311"/>
      <c r="E15" s="311">
        <v>350</v>
      </c>
      <c r="F15" s="311">
        <v>400</v>
      </c>
      <c r="G15" s="311">
        <v>500</v>
      </c>
      <c r="H15" s="311">
        <v>1150</v>
      </c>
      <c r="I15" s="311"/>
      <c r="J15" s="311"/>
      <c r="K15" s="386">
        <f t="shared" si="0"/>
        <v>2400</v>
      </c>
    </row>
    <row r="16" spans="2:11" ht="45" x14ac:dyDescent="0.25">
      <c r="B16" s="383">
        <v>9</v>
      </c>
      <c r="C16" s="213" t="s">
        <v>1142</v>
      </c>
      <c r="D16" s="311"/>
      <c r="E16" s="311"/>
      <c r="F16" s="311"/>
      <c r="G16" s="311"/>
      <c r="H16" s="311"/>
      <c r="I16" s="311"/>
      <c r="J16" s="311"/>
      <c r="K16" s="386">
        <f t="shared" si="0"/>
        <v>0</v>
      </c>
    </row>
    <row r="17" spans="2:11" x14ac:dyDescent="0.25">
      <c r="B17" s="383">
        <v>10</v>
      </c>
      <c r="C17" s="213" t="s">
        <v>1145</v>
      </c>
      <c r="D17" s="311">
        <v>3436</v>
      </c>
      <c r="E17" s="311"/>
      <c r="F17" s="311"/>
      <c r="G17" s="311"/>
      <c r="H17" s="311"/>
      <c r="I17" s="311"/>
      <c r="J17" s="311"/>
      <c r="K17" s="386">
        <f t="shared" si="0"/>
        <v>3436</v>
      </c>
    </row>
    <row r="18" spans="2:11" x14ac:dyDescent="0.25">
      <c r="B18" s="252"/>
      <c r="C18" s="198"/>
      <c r="D18" s="250"/>
      <c r="E18" s="250"/>
      <c r="F18" s="250"/>
      <c r="G18" s="250"/>
      <c r="H18" s="250"/>
    </row>
    <row r="19" spans="2:11" x14ac:dyDescent="0.25">
      <c r="C19" s="251"/>
    </row>
    <row r="23" spans="2:11" ht="15" customHeight="1" x14ac:dyDescent="0.25"/>
  </sheetData>
  <mergeCells count="3">
    <mergeCell ref="I3:K3"/>
    <mergeCell ref="B2:K2"/>
    <mergeCell ref="K5:K7"/>
  </mergeCells>
  <hyperlinks>
    <hyperlink ref="I3" location="Oversikt!A1" display="Tilbake til oversikt" xr:uid="{15B3D386-F3B8-4362-9D77-EDC6A4FF7BFC}"/>
    <hyperlink ref="I3:K3" location="Contents!A1" display="Back to contents page" xr:uid="{8EB08EDE-EF5F-4044-87C4-607775C46335}"/>
  </hyperlinks>
  <pageMargins left="0.7" right="0.7" top="0.75" bottom="0.75" header="0.3" footer="0.3"/>
  <pageSetup paperSize="9" scale="75"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E6D2E-3588-44F6-99AF-8CB70E50F4DC}">
  <sheetPr>
    <pageSetUpPr fitToPage="1"/>
  </sheetPr>
  <dimension ref="B2:J35"/>
  <sheetViews>
    <sheetView showGridLines="0" zoomScale="80" zoomScaleNormal="80" workbookViewId="0">
      <selection activeCell="H12" sqref="H12"/>
    </sheetView>
  </sheetViews>
  <sheetFormatPr baseColWidth="10" defaultRowHeight="15" x14ac:dyDescent="0.25"/>
  <cols>
    <col min="1" max="1" width="4" customWidth="1"/>
    <col min="2" max="2" width="9.5703125" customWidth="1"/>
    <col min="3" max="3" width="65.7109375" style="6" customWidth="1"/>
    <col min="4" max="5" width="22.28515625" customWidth="1"/>
    <col min="6" max="6" width="19.140625" customWidth="1"/>
    <col min="7" max="7" width="16.28515625" customWidth="1"/>
    <col min="8" max="8" width="19.5703125" customWidth="1"/>
    <col min="9" max="9" width="19.42578125" customWidth="1"/>
    <col min="10" max="10" width="25.7109375" customWidth="1"/>
  </cols>
  <sheetData>
    <row r="2" spans="2:10" ht="18.75" x14ac:dyDescent="0.3">
      <c r="B2" s="537" t="s">
        <v>1171</v>
      </c>
      <c r="C2" s="537"/>
      <c r="D2" s="537"/>
      <c r="E2" s="537"/>
      <c r="F2" s="537"/>
      <c r="G2" s="537"/>
      <c r="H2" s="537"/>
      <c r="I2" s="537"/>
      <c r="J2" s="537"/>
    </row>
    <row r="3" spans="2:10" x14ac:dyDescent="0.25">
      <c r="J3" s="276" t="s">
        <v>1150</v>
      </c>
    </row>
    <row r="4" spans="2:10" x14ac:dyDescent="0.25">
      <c r="D4" s="499">
        <f>Contents!G7</f>
        <v>44926</v>
      </c>
      <c r="J4" s="232"/>
    </row>
    <row r="5" spans="2:10" x14ac:dyDescent="0.25">
      <c r="D5" s="17" t="s">
        <v>2</v>
      </c>
      <c r="E5" s="17" t="s">
        <v>3</v>
      </c>
      <c r="F5" s="17" t="s">
        <v>4</v>
      </c>
      <c r="G5" s="17" t="s">
        <v>36</v>
      </c>
      <c r="H5" s="17" t="s">
        <v>37</v>
      </c>
      <c r="I5" s="17" t="s">
        <v>85</v>
      </c>
      <c r="J5" s="17" t="s">
        <v>86</v>
      </c>
    </row>
    <row r="6" spans="2:10" x14ac:dyDescent="0.25">
      <c r="C6" s="6" t="s">
        <v>35</v>
      </c>
      <c r="D6" s="551" t="s">
        <v>87</v>
      </c>
      <c r="E6" s="551" t="s">
        <v>88</v>
      </c>
      <c r="F6" s="551" t="s">
        <v>89</v>
      </c>
      <c r="G6" s="551"/>
      <c r="H6" s="551"/>
      <c r="I6" s="551"/>
      <c r="J6" s="551"/>
    </row>
    <row r="7" spans="2:10" ht="45" x14ac:dyDescent="0.25">
      <c r="D7" s="551"/>
      <c r="E7" s="551"/>
      <c r="F7" s="17" t="s">
        <v>90</v>
      </c>
      <c r="G7" s="17" t="s">
        <v>91</v>
      </c>
      <c r="H7" s="17" t="s">
        <v>92</v>
      </c>
      <c r="I7" s="17" t="s">
        <v>93</v>
      </c>
      <c r="J7" s="17" t="s">
        <v>94</v>
      </c>
    </row>
    <row r="8" spans="2:10" ht="30" x14ac:dyDescent="0.25">
      <c r="B8" s="18"/>
      <c r="C8" s="127" t="s">
        <v>95</v>
      </c>
      <c r="D8" s="291"/>
      <c r="E8" s="292"/>
      <c r="F8" s="292"/>
      <c r="G8" s="292"/>
      <c r="H8" s="292"/>
      <c r="I8" s="292"/>
      <c r="J8" s="292"/>
    </row>
    <row r="9" spans="2:10" x14ac:dyDescent="0.25">
      <c r="B9" s="15">
        <v>1</v>
      </c>
      <c r="C9" s="126" t="s">
        <v>99</v>
      </c>
      <c r="D9" s="298">
        <v>486.42168299999997</v>
      </c>
      <c r="E9" s="299">
        <v>486.42168299999997</v>
      </c>
      <c r="F9" s="299">
        <v>486.42168299999997</v>
      </c>
      <c r="G9" s="299" t="s">
        <v>1155</v>
      </c>
      <c r="H9" s="302"/>
      <c r="I9" s="303"/>
      <c r="J9" s="303"/>
    </row>
    <row r="10" spans="2:10" x14ac:dyDescent="0.25">
      <c r="B10" s="15">
        <v>2</v>
      </c>
      <c r="C10" s="126" t="s">
        <v>100</v>
      </c>
      <c r="D10" s="298">
        <v>16.096616000000001</v>
      </c>
      <c r="E10" s="299">
        <v>16.096616000000001</v>
      </c>
      <c r="F10" s="299">
        <v>16.096616000000001</v>
      </c>
      <c r="G10" s="299" t="s">
        <v>1155</v>
      </c>
      <c r="H10" s="302"/>
      <c r="I10" s="303"/>
      <c r="J10" s="303"/>
    </row>
    <row r="11" spans="2:10" x14ac:dyDescent="0.25">
      <c r="B11" s="15">
        <v>3</v>
      </c>
      <c r="C11" s="126" t="s">
        <v>101</v>
      </c>
      <c r="D11" s="298">
        <v>36800.214076999997</v>
      </c>
      <c r="E11" s="299">
        <v>36800.214076999997</v>
      </c>
      <c r="F11" s="299">
        <v>36800.214076999997</v>
      </c>
      <c r="G11" s="299" t="s">
        <v>1155</v>
      </c>
      <c r="H11" s="302"/>
      <c r="I11" s="303"/>
      <c r="J11" s="303"/>
    </row>
    <row r="12" spans="2:10" x14ac:dyDescent="0.25">
      <c r="B12" s="15">
        <f>B11+1</f>
        <v>4</v>
      </c>
      <c r="C12" s="126" t="s">
        <v>102</v>
      </c>
      <c r="D12" s="298">
        <v>5635.2743829999999</v>
      </c>
      <c r="E12" s="299">
        <v>5635.2743829999999</v>
      </c>
      <c r="F12" s="299">
        <v>5635.2743829999999</v>
      </c>
      <c r="G12" s="299" t="s">
        <v>1155</v>
      </c>
      <c r="H12" s="302"/>
      <c r="I12" s="303"/>
      <c r="J12" s="303"/>
    </row>
    <row r="13" spans="2:10" x14ac:dyDescent="0.25">
      <c r="B13" s="15">
        <f t="shared" ref="B13:B21" si="0">B12+1</f>
        <v>5</v>
      </c>
      <c r="C13" s="126" t="s">
        <v>103</v>
      </c>
      <c r="D13" s="298">
        <v>796.02760000000001</v>
      </c>
      <c r="E13" s="299">
        <v>796.02760000000001</v>
      </c>
      <c r="F13" s="299">
        <v>796.02760000000001</v>
      </c>
      <c r="G13" s="299" t="s">
        <v>1155</v>
      </c>
      <c r="H13" s="302"/>
      <c r="I13" s="303"/>
      <c r="J13" s="303"/>
    </row>
    <row r="14" spans="2:10" x14ac:dyDescent="0.25">
      <c r="B14" s="15">
        <f t="shared" si="0"/>
        <v>6</v>
      </c>
      <c r="C14" s="126" t="s">
        <v>104</v>
      </c>
      <c r="D14" s="298">
        <v>44.375174000000001</v>
      </c>
      <c r="E14" s="299">
        <v>44.375174000000001</v>
      </c>
      <c r="F14" s="299" t="s">
        <v>1155</v>
      </c>
      <c r="G14" s="299">
        <v>44.375174000000001</v>
      </c>
      <c r="H14" s="302"/>
      <c r="I14" s="303"/>
      <c r="J14" s="303"/>
    </row>
    <row r="15" spans="2:10" x14ac:dyDescent="0.25">
      <c r="B15" s="15">
        <f t="shared" si="0"/>
        <v>7</v>
      </c>
      <c r="C15" s="126" t="s">
        <v>1165</v>
      </c>
      <c r="D15" s="301" t="s">
        <v>1155</v>
      </c>
      <c r="E15" s="302" t="s">
        <v>1155</v>
      </c>
      <c r="F15" s="302" t="s">
        <v>1155</v>
      </c>
      <c r="G15" s="302" t="s">
        <v>1155</v>
      </c>
      <c r="H15" s="302"/>
      <c r="I15" s="303"/>
      <c r="J15" s="303"/>
    </row>
    <row r="16" spans="2:10" x14ac:dyDescent="0.25">
      <c r="B16" s="15">
        <f t="shared" si="0"/>
        <v>8</v>
      </c>
      <c r="C16" s="126" t="s">
        <v>105</v>
      </c>
      <c r="D16" s="301">
        <v>11.394159999999999</v>
      </c>
      <c r="E16" s="302">
        <v>11.394159999999999</v>
      </c>
      <c r="F16" s="302">
        <v>11.394159999999999</v>
      </c>
      <c r="G16" s="302" t="s">
        <v>1155</v>
      </c>
      <c r="H16" s="302"/>
      <c r="I16" s="303"/>
      <c r="J16" s="303"/>
    </row>
    <row r="17" spans="2:10" x14ac:dyDescent="0.25">
      <c r="B17" s="15">
        <f t="shared" si="0"/>
        <v>9</v>
      </c>
      <c r="C17" s="126" t="s">
        <v>1166</v>
      </c>
      <c r="D17" s="298">
        <v>33.937638999999997</v>
      </c>
      <c r="E17" s="299">
        <v>33.937638999999997</v>
      </c>
      <c r="F17" s="299">
        <v>33.937638999999997</v>
      </c>
      <c r="G17" s="299" t="s">
        <v>1155</v>
      </c>
      <c r="H17" s="302"/>
      <c r="I17" s="303"/>
      <c r="J17" s="303"/>
    </row>
    <row r="18" spans="2:10" x14ac:dyDescent="0.25">
      <c r="B18" s="15">
        <f t="shared" si="0"/>
        <v>10</v>
      </c>
      <c r="C18" s="126" t="s">
        <v>106</v>
      </c>
      <c r="D18" s="298">
        <v>120.543459</v>
      </c>
      <c r="E18" s="299">
        <v>120.543459</v>
      </c>
      <c r="F18" s="299">
        <v>120.543459</v>
      </c>
      <c r="G18" s="299" t="s">
        <v>1155</v>
      </c>
      <c r="H18" s="302"/>
      <c r="I18" s="303"/>
      <c r="J18" s="303"/>
    </row>
    <row r="19" spans="2:10" x14ac:dyDescent="0.25">
      <c r="B19" s="15">
        <f t="shared" si="0"/>
        <v>11</v>
      </c>
      <c r="C19" s="126" t="s">
        <v>107</v>
      </c>
      <c r="D19" s="298">
        <v>41.118333999999997</v>
      </c>
      <c r="E19" s="299">
        <v>41.118333999999997</v>
      </c>
      <c r="F19" s="299">
        <v>41.118333999999997</v>
      </c>
      <c r="G19" s="299" t="s">
        <v>1155</v>
      </c>
      <c r="H19" s="302"/>
      <c r="I19" s="303"/>
      <c r="J19" s="303"/>
    </row>
    <row r="20" spans="2:10" x14ac:dyDescent="0.25">
      <c r="B20" s="15">
        <f t="shared" si="0"/>
        <v>12</v>
      </c>
      <c r="C20" s="126" t="s">
        <v>108</v>
      </c>
      <c r="D20" s="298">
        <v>83.850005999999993</v>
      </c>
      <c r="E20" s="299">
        <v>83.850005999999993</v>
      </c>
      <c r="F20" s="299">
        <v>83.850005999999993</v>
      </c>
      <c r="G20" s="299" t="s">
        <v>1155</v>
      </c>
      <c r="H20" s="302"/>
      <c r="I20" s="303"/>
      <c r="J20" s="303"/>
    </row>
    <row r="21" spans="2:10" x14ac:dyDescent="0.25">
      <c r="B21" s="15">
        <f t="shared" si="0"/>
        <v>13</v>
      </c>
      <c r="C21" s="126" t="s">
        <v>109</v>
      </c>
      <c r="D21" s="298">
        <v>9.1561679999999992</v>
      </c>
      <c r="E21" s="299">
        <v>9.1561679999999992</v>
      </c>
      <c r="F21" s="299">
        <v>9.1561679999999992</v>
      </c>
      <c r="G21" s="299" t="s">
        <v>1155</v>
      </c>
      <c r="H21" s="302"/>
      <c r="I21" s="303"/>
      <c r="J21" s="303"/>
    </row>
    <row r="22" spans="2:10" x14ac:dyDescent="0.25">
      <c r="B22" s="19"/>
      <c r="C22" s="20" t="s">
        <v>96</v>
      </c>
      <c r="D22" s="304">
        <v>44078.409298999999</v>
      </c>
      <c r="E22" s="305">
        <v>44078.409298999999</v>
      </c>
      <c r="F22" s="305">
        <v>44034.034124999998</v>
      </c>
      <c r="G22" s="305">
        <v>44.375174000000001</v>
      </c>
      <c r="H22" s="302"/>
      <c r="I22" s="303"/>
      <c r="J22" s="303"/>
    </row>
    <row r="23" spans="2:10" x14ac:dyDescent="0.25">
      <c r="B23" s="15"/>
      <c r="C23" s="126"/>
      <c r="D23" s="295"/>
      <c r="E23" s="293"/>
      <c r="F23" s="293"/>
      <c r="G23" s="293"/>
      <c r="H23" s="293"/>
      <c r="I23" s="294"/>
      <c r="J23" s="294"/>
    </row>
    <row r="24" spans="2:10" ht="30" x14ac:dyDescent="0.25">
      <c r="B24" s="15"/>
      <c r="C24" s="127" t="s">
        <v>97</v>
      </c>
      <c r="D24" s="291"/>
      <c r="E24" s="292"/>
      <c r="F24" s="292"/>
      <c r="G24" s="292"/>
      <c r="H24" s="292"/>
      <c r="I24" s="292"/>
      <c r="J24" s="292"/>
    </row>
    <row r="25" spans="2:10" x14ac:dyDescent="0.25">
      <c r="B25" s="296" t="s">
        <v>98</v>
      </c>
      <c r="C25" s="126" t="s">
        <v>111</v>
      </c>
      <c r="D25" s="298">
        <v>274.05034799999999</v>
      </c>
      <c r="E25" s="299">
        <v>274.05034799999999</v>
      </c>
      <c r="F25" s="299" t="s">
        <v>1155</v>
      </c>
      <c r="G25" s="299" t="s">
        <v>1155</v>
      </c>
      <c r="H25" s="299" t="s">
        <v>1155</v>
      </c>
      <c r="I25" s="300" t="s">
        <v>1155</v>
      </c>
      <c r="J25" s="300">
        <v>274.05034799999999</v>
      </c>
    </row>
    <row r="26" spans="2:10" x14ac:dyDescent="0.25">
      <c r="B26" s="15">
        <v>2</v>
      </c>
      <c r="C26" s="126" t="s">
        <v>112</v>
      </c>
      <c r="D26" s="298">
        <v>15761.344142</v>
      </c>
      <c r="E26" s="299">
        <v>15761.344142</v>
      </c>
      <c r="F26" s="299" t="s">
        <v>1155</v>
      </c>
      <c r="G26" s="299" t="s">
        <v>1155</v>
      </c>
      <c r="H26" s="299" t="s">
        <v>1155</v>
      </c>
      <c r="I26" s="300" t="s">
        <v>1155</v>
      </c>
      <c r="J26" s="300">
        <v>15761.344142</v>
      </c>
    </row>
    <row r="27" spans="2:10" x14ac:dyDescent="0.25">
      <c r="B27" s="15">
        <v>3</v>
      </c>
      <c r="C27" s="126" t="s">
        <v>104</v>
      </c>
      <c r="D27" s="298">
        <v>131.741739</v>
      </c>
      <c r="E27" s="299">
        <v>131.741739</v>
      </c>
      <c r="F27" s="299" t="s">
        <v>1155</v>
      </c>
      <c r="G27" s="299" t="s">
        <v>1155</v>
      </c>
      <c r="H27" s="299" t="s">
        <v>1155</v>
      </c>
      <c r="I27" s="300" t="s">
        <v>1155</v>
      </c>
      <c r="J27" s="300">
        <v>131.741739</v>
      </c>
    </row>
    <row r="28" spans="2:10" x14ac:dyDescent="0.25">
      <c r="B28" s="15">
        <f>B27+1</f>
        <v>4</v>
      </c>
      <c r="C28" s="126" t="s">
        <v>113</v>
      </c>
      <c r="D28" s="298">
        <v>22271.832944999998</v>
      </c>
      <c r="E28" s="299">
        <v>22271.832944999998</v>
      </c>
      <c r="F28" s="299" t="s">
        <v>1155</v>
      </c>
      <c r="G28" s="299" t="s">
        <v>1155</v>
      </c>
      <c r="H28" s="299" t="s">
        <v>1155</v>
      </c>
      <c r="I28" s="300" t="s">
        <v>1155</v>
      </c>
      <c r="J28" s="300">
        <v>22271.832944999998</v>
      </c>
    </row>
    <row r="29" spans="2:10" x14ac:dyDescent="0.25">
      <c r="B29" s="15">
        <f t="shared" ref="B29:B34" si="1">B28+1</f>
        <v>5</v>
      </c>
      <c r="C29" s="297" t="s">
        <v>114</v>
      </c>
      <c r="D29" s="301">
        <v>289.78328299999998</v>
      </c>
      <c r="E29" s="302">
        <v>289.78328299999998</v>
      </c>
      <c r="F29" s="302" t="s">
        <v>1155</v>
      </c>
      <c r="G29" s="302" t="s">
        <v>1155</v>
      </c>
      <c r="H29" s="302" t="s">
        <v>1155</v>
      </c>
      <c r="I29" s="303" t="s">
        <v>1155</v>
      </c>
      <c r="J29" s="303">
        <v>289.78328299999998</v>
      </c>
    </row>
    <row r="30" spans="2:10" x14ac:dyDescent="0.25">
      <c r="B30" s="15">
        <f t="shared" si="1"/>
        <v>6</v>
      </c>
      <c r="C30" s="126" t="s">
        <v>115</v>
      </c>
      <c r="D30" s="298">
        <v>38.719892000000002</v>
      </c>
      <c r="E30" s="299">
        <v>38.719892000000002</v>
      </c>
      <c r="F30" s="299" t="s">
        <v>1155</v>
      </c>
      <c r="G30" s="299" t="s">
        <v>1155</v>
      </c>
      <c r="H30" s="299" t="s">
        <v>1155</v>
      </c>
      <c r="I30" s="300" t="s">
        <v>1155</v>
      </c>
      <c r="J30" s="300">
        <v>38.719892000000002</v>
      </c>
    </row>
    <row r="31" spans="2:10" x14ac:dyDescent="0.25">
      <c r="B31" s="15">
        <f t="shared" si="1"/>
        <v>7</v>
      </c>
      <c r="C31" s="126" t="s">
        <v>116</v>
      </c>
      <c r="D31" s="298">
        <v>54.047441999999997</v>
      </c>
      <c r="E31" s="299">
        <v>54.047441999999997</v>
      </c>
      <c r="F31" s="299" t="s">
        <v>1155</v>
      </c>
      <c r="G31" s="299" t="s">
        <v>1155</v>
      </c>
      <c r="H31" s="299" t="s">
        <v>1155</v>
      </c>
      <c r="I31" s="300" t="s">
        <v>1155</v>
      </c>
      <c r="J31" s="300">
        <v>54.047441999999997</v>
      </c>
    </row>
    <row r="32" spans="2:10" x14ac:dyDescent="0.25">
      <c r="B32" s="15">
        <f t="shared" si="1"/>
        <v>8</v>
      </c>
      <c r="C32" s="126" t="s">
        <v>117</v>
      </c>
      <c r="D32" s="298">
        <v>1.438652</v>
      </c>
      <c r="E32" s="299">
        <v>1.438652</v>
      </c>
      <c r="F32" s="299" t="s">
        <v>1155</v>
      </c>
      <c r="G32" s="299" t="s">
        <v>1155</v>
      </c>
      <c r="H32" s="299" t="s">
        <v>1155</v>
      </c>
      <c r="I32" s="300" t="s">
        <v>1155</v>
      </c>
      <c r="J32" s="300">
        <v>1.438652</v>
      </c>
    </row>
    <row r="33" spans="2:10" x14ac:dyDescent="0.25">
      <c r="B33" s="15">
        <f t="shared" si="1"/>
        <v>9</v>
      </c>
      <c r="C33" s="126" t="s">
        <v>118</v>
      </c>
      <c r="D33" s="298">
        <v>42.226492999999998</v>
      </c>
      <c r="E33" s="299">
        <v>42.226492999999998</v>
      </c>
      <c r="F33" s="299" t="s">
        <v>1155</v>
      </c>
      <c r="G33" s="299" t="s">
        <v>1155</v>
      </c>
      <c r="H33" s="299" t="s">
        <v>1155</v>
      </c>
      <c r="I33" s="300" t="s">
        <v>1155</v>
      </c>
      <c r="J33" s="300">
        <v>42.226492999999998</v>
      </c>
    </row>
    <row r="34" spans="2:10" x14ac:dyDescent="0.25">
      <c r="B34" s="15">
        <f t="shared" si="1"/>
        <v>10</v>
      </c>
      <c r="C34" s="126" t="s">
        <v>119</v>
      </c>
      <c r="D34" s="298">
        <v>420.91170099999999</v>
      </c>
      <c r="E34" s="299">
        <v>420.91170099999999</v>
      </c>
      <c r="F34" s="299" t="s">
        <v>1155</v>
      </c>
      <c r="G34" s="299" t="s">
        <v>1155</v>
      </c>
      <c r="H34" s="299" t="s">
        <v>1155</v>
      </c>
      <c r="I34" s="300" t="s">
        <v>1155</v>
      </c>
      <c r="J34" s="300">
        <v>420.91170099999999</v>
      </c>
    </row>
    <row r="35" spans="2:10" x14ac:dyDescent="0.25">
      <c r="B35" s="15"/>
      <c r="C35" s="20" t="s">
        <v>1170</v>
      </c>
      <c r="D35" s="304">
        <v>39286.096637000002</v>
      </c>
      <c r="E35" s="305">
        <v>39286.096637000002</v>
      </c>
      <c r="F35" s="305" t="s">
        <v>1155</v>
      </c>
      <c r="G35" s="305" t="s">
        <v>1155</v>
      </c>
      <c r="H35" s="305" t="s">
        <v>1155</v>
      </c>
      <c r="I35" s="306" t="s">
        <v>1155</v>
      </c>
      <c r="J35" s="306">
        <v>39286.096637000002</v>
      </c>
    </row>
  </sheetData>
  <mergeCells count="4">
    <mergeCell ref="D6:D7"/>
    <mergeCell ref="E6:E7"/>
    <mergeCell ref="F6:J6"/>
    <mergeCell ref="B2:J2"/>
  </mergeCells>
  <hyperlinks>
    <hyperlink ref="J3" location="Contents!A1" display="Back to contents page" xr:uid="{3597207C-DE3D-494D-B644-3BD8792322D5}"/>
  </hyperlinks>
  <pageMargins left="0.7" right="0.7" top="0.75" bottom="0.75" header="0.3" footer="0.3"/>
  <pageSetup paperSize="9" scale="58"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61332-E0B6-4FE3-97E5-7B139202B668}">
  <sheetPr>
    <pageSetUpPr fitToPage="1"/>
  </sheetPr>
  <dimension ref="B2:H19"/>
  <sheetViews>
    <sheetView showGridLines="0" zoomScale="80" zoomScaleNormal="80" workbookViewId="0">
      <selection activeCell="G28" sqref="G28"/>
    </sheetView>
  </sheetViews>
  <sheetFormatPr baseColWidth="10" defaultRowHeight="15" x14ac:dyDescent="0.25"/>
  <cols>
    <col min="1" max="1" width="4.140625" customWidth="1"/>
    <col min="3" max="3" width="76.140625" style="6" customWidth="1"/>
    <col min="4" max="8" width="15.140625" customWidth="1"/>
  </cols>
  <sheetData>
    <row r="2" spans="2:8" ht="18.75" x14ac:dyDescent="0.3">
      <c r="B2" s="537" t="s">
        <v>83</v>
      </c>
      <c r="C2" s="537"/>
      <c r="D2" s="537"/>
      <c r="E2" s="537"/>
      <c r="F2" s="537"/>
      <c r="G2" s="537"/>
      <c r="H2" s="537"/>
    </row>
    <row r="3" spans="2:8" x14ac:dyDescent="0.25">
      <c r="B3" s="18"/>
      <c r="G3" s="538" t="s">
        <v>1150</v>
      </c>
      <c r="H3" s="538"/>
    </row>
    <row r="4" spans="2:8" x14ac:dyDescent="0.25">
      <c r="B4" s="18"/>
      <c r="D4" s="499">
        <f>Contents!G7</f>
        <v>44926</v>
      </c>
    </row>
    <row r="5" spans="2:8" x14ac:dyDescent="0.25">
      <c r="D5" s="17" t="s">
        <v>2</v>
      </c>
      <c r="E5" s="17" t="s">
        <v>3</v>
      </c>
      <c r="F5" s="17" t="s">
        <v>4</v>
      </c>
      <c r="G5" s="17" t="s">
        <v>36</v>
      </c>
      <c r="H5" s="17" t="s">
        <v>37</v>
      </c>
    </row>
    <row r="6" spans="2:8" x14ac:dyDescent="0.25">
      <c r="D6" s="551" t="s">
        <v>34</v>
      </c>
      <c r="E6" s="551" t="s">
        <v>120</v>
      </c>
      <c r="F6" s="551"/>
      <c r="G6" s="551"/>
      <c r="H6" s="551"/>
    </row>
    <row r="7" spans="2:8" ht="30" x14ac:dyDescent="0.25">
      <c r="D7" s="551"/>
      <c r="E7" s="17" t="s">
        <v>121</v>
      </c>
      <c r="F7" s="17" t="s">
        <v>122</v>
      </c>
      <c r="G7" s="23" t="s">
        <v>123</v>
      </c>
      <c r="H7" s="17" t="s">
        <v>124</v>
      </c>
    </row>
    <row r="8" spans="2:8" ht="30" x14ac:dyDescent="0.25">
      <c r="B8" s="24">
        <v>1</v>
      </c>
      <c r="C8" s="20" t="s">
        <v>125</v>
      </c>
      <c r="D8" s="312">
        <v>44078.409298999999</v>
      </c>
      <c r="E8" s="312">
        <v>44034.034124999998</v>
      </c>
      <c r="F8" s="313" t="s">
        <v>1155</v>
      </c>
      <c r="G8" s="314">
        <v>44.375174000000001</v>
      </c>
      <c r="H8" s="314" t="s">
        <v>1155</v>
      </c>
    </row>
    <row r="9" spans="2:8" ht="30" x14ac:dyDescent="0.25">
      <c r="B9" s="24">
        <v>2</v>
      </c>
      <c r="C9" s="20" t="s">
        <v>126</v>
      </c>
      <c r="D9" s="312" t="s">
        <v>1155</v>
      </c>
      <c r="E9" s="312" t="s">
        <v>1155</v>
      </c>
      <c r="F9" s="313" t="s">
        <v>1155</v>
      </c>
      <c r="G9" s="314" t="s">
        <v>1155</v>
      </c>
      <c r="H9" s="314" t="s">
        <v>1155</v>
      </c>
    </row>
    <row r="10" spans="2:8" x14ac:dyDescent="0.25">
      <c r="B10" s="24">
        <v>3</v>
      </c>
      <c r="C10" s="20" t="s">
        <v>127</v>
      </c>
      <c r="D10" s="312">
        <v>44078.409298999999</v>
      </c>
      <c r="E10" s="312">
        <v>44034.034124999998</v>
      </c>
      <c r="F10" s="313" t="s">
        <v>1155</v>
      </c>
      <c r="G10" s="314">
        <v>44.375174000000001</v>
      </c>
      <c r="H10" s="314" t="s">
        <v>1155</v>
      </c>
    </row>
    <row r="11" spans="2:8" x14ac:dyDescent="0.25">
      <c r="B11" s="24">
        <v>4</v>
      </c>
      <c r="C11" s="20" t="s">
        <v>128</v>
      </c>
      <c r="D11" s="312">
        <v>4305.4824947899997</v>
      </c>
      <c r="E11" s="312">
        <v>4305.4824947899997</v>
      </c>
      <c r="F11" s="313" t="s">
        <v>1155</v>
      </c>
      <c r="G11" s="314" t="s">
        <v>1155</v>
      </c>
      <c r="H11" s="310" t="s">
        <v>1155</v>
      </c>
    </row>
    <row r="12" spans="2:8" x14ac:dyDescent="0.25">
      <c r="B12" s="17">
        <v>5</v>
      </c>
      <c r="C12" s="25" t="s">
        <v>129</v>
      </c>
      <c r="D12" s="307" t="s">
        <v>1155</v>
      </c>
      <c r="E12" s="307" t="s">
        <v>1155</v>
      </c>
      <c r="F12" s="308" t="s">
        <v>1155</v>
      </c>
      <c r="G12" s="309" t="s">
        <v>1155</v>
      </c>
      <c r="H12" s="310" t="s">
        <v>1155</v>
      </c>
    </row>
    <row r="13" spans="2:8" x14ac:dyDescent="0.25">
      <c r="B13" s="17">
        <v>6</v>
      </c>
      <c r="C13" s="25" t="s">
        <v>130</v>
      </c>
      <c r="D13" s="307">
        <v>18.235664270000004</v>
      </c>
      <c r="E13" s="307" t="s">
        <v>1155</v>
      </c>
      <c r="F13" s="308" t="s">
        <v>1155</v>
      </c>
      <c r="G13" s="309">
        <v>18.235664270000004</v>
      </c>
      <c r="H13" s="310" t="s">
        <v>1155</v>
      </c>
    </row>
    <row r="14" spans="2:8" x14ac:dyDescent="0.25">
      <c r="B14" s="17">
        <v>7</v>
      </c>
      <c r="C14" s="25" t="s">
        <v>131</v>
      </c>
      <c r="D14" s="309" t="s">
        <v>1155</v>
      </c>
      <c r="E14" s="309" t="s">
        <v>1155</v>
      </c>
      <c r="F14" s="311" t="s">
        <v>1155</v>
      </c>
      <c r="G14" s="309" t="s">
        <v>1155</v>
      </c>
      <c r="H14" s="310" t="s">
        <v>1155</v>
      </c>
    </row>
    <row r="15" spans="2:8" x14ac:dyDescent="0.25">
      <c r="B15" s="17">
        <v>8</v>
      </c>
      <c r="C15" s="25" t="s">
        <v>132</v>
      </c>
      <c r="D15" s="309" t="s">
        <v>1155</v>
      </c>
      <c r="E15" s="309" t="s">
        <v>1155</v>
      </c>
      <c r="F15" s="311" t="s">
        <v>1155</v>
      </c>
      <c r="G15" s="309" t="s">
        <v>1155</v>
      </c>
      <c r="H15" s="310" t="s">
        <v>1155</v>
      </c>
    </row>
    <row r="16" spans="2:8" x14ac:dyDescent="0.25">
      <c r="B16" s="17">
        <v>9</v>
      </c>
      <c r="C16" s="25" t="s">
        <v>133</v>
      </c>
      <c r="D16" s="309">
        <v>-2897.75253359</v>
      </c>
      <c r="E16" s="309">
        <v>-2897.75253359</v>
      </c>
      <c r="F16" s="311" t="s">
        <v>1155</v>
      </c>
      <c r="G16" s="309" t="s">
        <v>1155</v>
      </c>
      <c r="H16" s="310" t="s">
        <v>1155</v>
      </c>
    </row>
    <row r="17" spans="2:8" x14ac:dyDescent="0.25">
      <c r="B17" s="17">
        <v>10</v>
      </c>
      <c r="C17" s="25" t="s">
        <v>134</v>
      </c>
      <c r="D17" s="309" t="s">
        <v>1155</v>
      </c>
      <c r="E17" s="309" t="s">
        <v>1155</v>
      </c>
      <c r="F17" s="311" t="s">
        <v>1155</v>
      </c>
      <c r="G17" s="309" t="s">
        <v>1155</v>
      </c>
      <c r="H17" s="310" t="s">
        <v>1155</v>
      </c>
    </row>
    <row r="18" spans="2:8" x14ac:dyDescent="0.25">
      <c r="B18" s="17">
        <v>11</v>
      </c>
      <c r="C18" s="25" t="s">
        <v>135</v>
      </c>
      <c r="D18" s="309" t="s">
        <v>1155</v>
      </c>
      <c r="E18" s="309" t="s">
        <v>1155</v>
      </c>
      <c r="F18" s="311" t="s">
        <v>1155</v>
      </c>
      <c r="G18" s="309" t="s">
        <v>1155</v>
      </c>
      <c r="H18" s="310" t="s">
        <v>1155</v>
      </c>
    </row>
    <row r="19" spans="2:8" x14ac:dyDescent="0.25">
      <c r="B19" s="24">
        <v>12</v>
      </c>
      <c r="C19" s="20" t="s">
        <v>136</v>
      </c>
      <c r="D19" s="312">
        <v>45504.374924470001</v>
      </c>
      <c r="E19" s="312">
        <v>45441.764086199997</v>
      </c>
      <c r="F19" s="315" t="s">
        <v>1155</v>
      </c>
      <c r="G19" s="314">
        <v>62.610838270000002</v>
      </c>
      <c r="H19" s="314" t="s">
        <v>1155</v>
      </c>
    </row>
  </sheetData>
  <mergeCells count="4">
    <mergeCell ref="D6:D7"/>
    <mergeCell ref="E6:H6"/>
    <mergeCell ref="G3:H3"/>
    <mergeCell ref="B2:H2"/>
  </mergeCells>
  <hyperlinks>
    <hyperlink ref="G3" location="Oversikt!A1" display="Tilbake til oversikt" xr:uid="{8F34D310-1E76-48E3-9759-FDE025D1483B}"/>
    <hyperlink ref="G3:H3" location="Contents!A1" display="Back to contents page" xr:uid="{DB9205D3-8D5D-4E99-80A9-6A53FCF7167A}"/>
  </hyperlinks>
  <pageMargins left="0.7" right="0.7" top="0.75" bottom="0.75" header="0.3" footer="0.3"/>
  <pageSetup paperSize="9" scale="78"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362DA-9046-49DD-986E-A6360F991D7F}">
  <sheetPr>
    <pageSetUpPr fitToPage="1"/>
  </sheetPr>
  <dimension ref="B2:I19"/>
  <sheetViews>
    <sheetView showGridLines="0" zoomScale="80" zoomScaleNormal="80" workbookViewId="0">
      <selection activeCell="G16" sqref="G16"/>
    </sheetView>
  </sheetViews>
  <sheetFormatPr baseColWidth="10" defaultRowHeight="15" x14ac:dyDescent="0.25"/>
  <cols>
    <col min="1" max="1" width="4" customWidth="1"/>
    <col min="2" max="2" width="33" customWidth="1"/>
    <col min="3" max="3" width="18.7109375" customWidth="1"/>
    <col min="4" max="4" width="16.7109375" customWidth="1"/>
    <col min="5" max="5" width="15.5703125" customWidth="1"/>
    <col min="6" max="6" width="11.7109375" customWidth="1"/>
    <col min="7" max="7" width="19.5703125" customWidth="1"/>
    <col min="9" max="9" width="31.140625" customWidth="1"/>
  </cols>
  <sheetData>
    <row r="2" spans="2:9" ht="18.75" x14ac:dyDescent="0.3">
      <c r="B2" s="537" t="s">
        <v>84</v>
      </c>
      <c r="C2" s="537"/>
      <c r="D2" s="537"/>
      <c r="E2" s="537"/>
      <c r="F2" s="537"/>
      <c r="G2" s="537"/>
      <c r="H2" s="537"/>
      <c r="I2" s="537"/>
    </row>
    <row r="3" spans="2:9" x14ac:dyDescent="0.25">
      <c r="I3" s="276" t="s">
        <v>1158</v>
      </c>
    </row>
    <row r="4" spans="2:9" x14ac:dyDescent="0.25">
      <c r="B4" s="499">
        <f>Contents!G7</f>
        <v>44926</v>
      </c>
    </row>
    <row r="5" spans="2:9" x14ac:dyDescent="0.25">
      <c r="B5" s="9" t="s">
        <v>2</v>
      </c>
      <c r="C5" s="15" t="s">
        <v>3</v>
      </c>
      <c r="D5" s="9" t="s">
        <v>4</v>
      </c>
      <c r="E5" s="9" t="s">
        <v>36</v>
      </c>
      <c r="F5" s="9" t="s">
        <v>37</v>
      </c>
      <c r="G5" s="9" t="s">
        <v>85</v>
      </c>
      <c r="H5" s="9" t="s">
        <v>86</v>
      </c>
      <c r="I5" s="15" t="s">
        <v>137</v>
      </c>
    </row>
    <row r="6" spans="2:9" x14ac:dyDescent="0.25">
      <c r="B6" s="552" t="s">
        <v>138</v>
      </c>
      <c r="C6" s="553" t="s">
        <v>139</v>
      </c>
      <c r="D6" s="554" t="s">
        <v>140</v>
      </c>
      <c r="E6" s="555"/>
      <c r="F6" s="555"/>
      <c r="G6" s="555"/>
      <c r="H6" s="556"/>
      <c r="I6" s="16" t="s">
        <v>141</v>
      </c>
    </row>
    <row r="7" spans="2:9" ht="45" x14ac:dyDescent="0.25">
      <c r="B7" s="552"/>
      <c r="C7" s="553"/>
      <c r="D7" s="9" t="s">
        <v>142</v>
      </c>
      <c r="E7" s="9" t="s">
        <v>143</v>
      </c>
      <c r="F7" s="9" t="s">
        <v>144</v>
      </c>
      <c r="G7" s="9" t="s">
        <v>145</v>
      </c>
      <c r="H7" s="9" t="s">
        <v>146</v>
      </c>
      <c r="I7" s="26"/>
    </row>
    <row r="8" spans="2:9" x14ac:dyDescent="0.25">
      <c r="B8" s="27" t="s">
        <v>149</v>
      </c>
      <c r="C8" s="27" t="s">
        <v>142</v>
      </c>
      <c r="D8" s="28" t="s">
        <v>147</v>
      </c>
      <c r="E8" s="29"/>
      <c r="F8" s="29"/>
      <c r="G8" s="29"/>
      <c r="H8" s="29"/>
      <c r="I8" s="27" t="s">
        <v>1349</v>
      </c>
    </row>
    <row r="9" spans="2:9" x14ac:dyDescent="0.25">
      <c r="B9" s="27" t="s">
        <v>150</v>
      </c>
      <c r="C9" s="27" t="s">
        <v>142</v>
      </c>
      <c r="D9" s="28" t="s">
        <v>147</v>
      </c>
      <c r="E9" s="28"/>
      <c r="F9" s="29"/>
      <c r="G9" s="29"/>
      <c r="H9" s="29"/>
      <c r="I9" s="27" t="s">
        <v>1352</v>
      </c>
    </row>
    <row r="10" spans="2:9" x14ac:dyDescent="0.25">
      <c r="B10" s="27" t="s">
        <v>151</v>
      </c>
      <c r="C10" s="27" t="s">
        <v>142</v>
      </c>
      <c r="D10" s="28" t="s">
        <v>147</v>
      </c>
      <c r="E10" s="29"/>
      <c r="F10" s="28"/>
      <c r="G10" s="29"/>
      <c r="H10" s="29"/>
      <c r="I10" s="27" t="s">
        <v>148</v>
      </c>
    </row>
    <row r="11" spans="2:9" x14ac:dyDescent="0.25">
      <c r="B11" s="27" t="s">
        <v>153</v>
      </c>
      <c r="C11" s="27" t="s">
        <v>144</v>
      </c>
      <c r="D11" s="28"/>
      <c r="E11" s="29"/>
      <c r="F11" s="28" t="s">
        <v>147</v>
      </c>
      <c r="G11" s="28"/>
      <c r="H11" s="28"/>
      <c r="I11" s="27" t="s">
        <v>1351</v>
      </c>
    </row>
    <row r="12" spans="2:9" x14ac:dyDescent="0.25">
      <c r="B12" s="27" t="s">
        <v>152</v>
      </c>
      <c r="C12" s="27" t="s">
        <v>144</v>
      </c>
      <c r="D12" s="28"/>
      <c r="E12" s="29"/>
      <c r="F12" s="28" t="s">
        <v>147</v>
      </c>
      <c r="G12" s="29"/>
      <c r="H12" s="29"/>
      <c r="I12" s="27" t="s">
        <v>1351</v>
      </c>
    </row>
    <row r="16" spans="2:9" x14ac:dyDescent="0.25">
      <c r="B16" s="30"/>
    </row>
    <row r="17" spans="2:2" x14ac:dyDescent="0.25">
      <c r="B17" s="30"/>
    </row>
    <row r="19" spans="2:2" x14ac:dyDescent="0.25">
      <c r="B19" s="30"/>
    </row>
  </sheetData>
  <mergeCells count="4">
    <mergeCell ref="B6:B7"/>
    <mergeCell ref="C6:C7"/>
    <mergeCell ref="D6:H6"/>
    <mergeCell ref="B2:I2"/>
  </mergeCells>
  <hyperlinks>
    <hyperlink ref="I3" location="Contents!A1" display="Back to content page" xr:uid="{95CBDDC3-6B66-4176-AA7D-96875A2D1242}"/>
  </hyperlinks>
  <pageMargins left="0.7" right="0.7" top="0.75" bottom="0.75" header="0.3" footer="0.3"/>
  <pageSetup paperSize="9" scale="78"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130EC-DD3E-492D-8370-10FF6BD650E4}">
  <sheetPr>
    <pageSetUpPr fitToPage="1"/>
  </sheetPr>
  <dimension ref="B2:E127"/>
  <sheetViews>
    <sheetView showGridLines="0" zoomScale="80" zoomScaleNormal="80" workbookViewId="0">
      <selection activeCell="E3" sqref="E3"/>
    </sheetView>
  </sheetViews>
  <sheetFormatPr baseColWidth="10" defaultRowHeight="15" outlineLevelRow="1" x14ac:dyDescent="0.25"/>
  <cols>
    <col min="1" max="1" width="4" customWidth="1"/>
    <col min="3" max="3" width="100" style="6" customWidth="1"/>
    <col min="4" max="4" width="23.28515625" style="40" customWidth="1"/>
    <col min="5" max="5" width="22" style="41" customWidth="1"/>
  </cols>
  <sheetData>
    <row r="2" spans="2:5" ht="18.75" x14ac:dyDescent="0.3">
      <c r="B2" s="537" t="s">
        <v>163</v>
      </c>
      <c r="C2" s="537"/>
      <c r="D2" s="537"/>
      <c r="E2" s="537"/>
    </row>
    <row r="3" spans="2:5" ht="14.25" customHeight="1" x14ac:dyDescent="0.3">
      <c r="B3" s="34"/>
      <c r="E3" s="276" t="s">
        <v>1158</v>
      </c>
    </row>
    <row r="4" spans="2:5" ht="14.25" customHeight="1" x14ac:dyDescent="0.3">
      <c r="B4" s="34"/>
      <c r="E4" s="276"/>
    </row>
    <row r="5" spans="2:5" ht="14.25" customHeight="1" x14ac:dyDescent="0.25">
      <c r="B5" s="12"/>
      <c r="D5" s="506">
        <f>Contents!G7</f>
        <v>44926</v>
      </c>
    </row>
    <row r="6" spans="2:5" x14ac:dyDescent="0.25">
      <c r="D6" s="39" t="s">
        <v>167</v>
      </c>
      <c r="E6" s="39" t="s">
        <v>168</v>
      </c>
    </row>
    <row r="7" spans="2:5" ht="89.25" customHeight="1" x14ac:dyDescent="0.25">
      <c r="D7" s="39" t="s">
        <v>169</v>
      </c>
      <c r="E7" s="39" t="s">
        <v>170</v>
      </c>
    </row>
    <row r="8" spans="2:5" x14ac:dyDescent="0.25">
      <c r="B8" s="557" t="s">
        <v>171</v>
      </c>
      <c r="C8" s="558"/>
      <c r="D8" s="558"/>
      <c r="E8" s="559"/>
    </row>
    <row r="9" spans="2:5" x14ac:dyDescent="0.25">
      <c r="B9" s="45">
        <v>1</v>
      </c>
      <c r="C9" s="284" t="s">
        <v>172</v>
      </c>
      <c r="D9" s="278">
        <v>595.08996933999993</v>
      </c>
      <c r="E9" s="279" t="s">
        <v>2</v>
      </c>
    </row>
    <row r="10" spans="2:5" hidden="1" outlineLevel="1" x14ac:dyDescent="0.25">
      <c r="B10" s="45"/>
      <c r="C10" s="284" t="s">
        <v>173</v>
      </c>
      <c r="D10" s="280" t="s">
        <v>1155</v>
      </c>
      <c r="E10" s="281"/>
    </row>
    <row r="11" spans="2:5" hidden="1" outlineLevel="1" x14ac:dyDescent="0.25">
      <c r="B11" s="45"/>
      <c r="C11" s="284" t="s">
        <v>174</v>
      </c>
      <c r="D11" s="280" t="s">
        <v>1155</v>
      </c>
      <c r="E11" s="281"/>
    </row>
    <row r="12" spans="2:5" hidden="1" outlineLevel="1" x14ac:dyDescent="0.25">
      <c r="B12" s="45"/>
      <c r="C12" s="284" t="s">
        <v>175</v>
      </c>
      <c r="D12" s="280" t="s">
        <v>1155</v>
      </c>
      <c r="E12" s="281"/>
    </row>
    <row r="13" spans="2:5" collapsed="1" x14ac:dyDescent="0.25">
      <c r="B13" s="45">
        <v>2</v>
      </c>
      <c r="C13" s="284" t="s">
        <v>176</v>
      </c>
      <c r="D13" s="282">
        <v>3092.9648980000002</v>
      </c>
      <c r="E13" s="279" t="s">
        <v>3</v>
      </c>
    </row>
    <row r="14" spans="2:5" x14ac:dyDescent="0.25">
      <c r="B14" s="45">
        <v>3</v>
      </c>
      <c r="C14" s="284" t="s">
        <v>177</v>
      </c>
      <c r="D14" s="282">
        <v>397.30211800000001</v>
      </c>
      <c r="E14" s="279" t="s">
        <v>4</v>
      </c>
    </row>
    <row r="15" spans="2:5" x14ac:dyDescent="0.25">
      <c r="B15" s="45" t="s">
        <v>178</v>
      </c>
      <c r="C15" s="284" t="s">
        <v>179</v>
      </c>
      <c r="D15" s="280" t="s">
        <v>1155</v>
      </c>
      <c r="E15" s="281"/>
    </row>
    <row r="16" spans="2:5" ht="30" x14ac:dyDescent="0.25">
      <c r="B16" s="45">
        <v>4</v>
      </c>
      <c r="C16" s="284" t="s">
        <v>180</v>
      </c>
      <c r="D16" s="280" t="s">
        <v>1155</v>
      </c>
      <c r="E16" s="281"/>
    </row>
    <row r="17" spans="2:5" x14ac:dyDescent="0.25">
      <c r="B17" s="45">
        <v>5</v>
      </c>
      <c r="C17" s="284" t="s">
        <v>181</v>
      </c>
      <c r="D17" s="278" t="s">
        <v>1155</v>
      </c>
      <c r="E17" s="279"/>
    </row>
    <row r="18" spans="2:5" x14ac:dyDescent="0.25">
      <c r="B18" s="45" t="s">
        <v>182</v>
      </c>
      <c r="C18" s="284" t="s">
        <v>183</v>
      </c>
      <c r="D18" s="278">
        <v>78.480923260000012</v>
      </c>
      <c r="E18" s="279" t="s">
        <v>36</v>
      </c>
    </row>
    <row r="19" spans="2:5" x14ac:dyDescent="0.25">
      <c r="B19" s="157">
        <v>6</v>
      </c>
      <c r="C19" s="285" t="s">
        <v>184</v>
      </c>
      <c r="D19" s="283">
        <v>4163.8379086000004</v>
      </c>
      <c r="E19" s="39"/>
    </row>
    <row r="20" spans="2:5" x14ac:dyDescent="0.25">
      <c r="B20" s="560" t="s">
        <v>185</v>
      </c>
      <c r="C20" s="561"/>
      <c r="D20" s="561"/>
      <c r="E20" s="562"/>
    </row>
    <row r="21" spans="2:5" x14ac:dyDescent="0.25">
      <c r="B21" s="45">
        <v>7</v>
      </c>
      <c r="C21" s="284" t="s">
        <v>186</v>
      </c>
      <c r="D21" s="278">
        <v>-6.9029672</v>
      </c>
      <c r="E21" s="13" t="s">
        <v>1154</v>
      </c>
    </row>
    <row r="22" spans="2:5" x14ac:dyDescent="0.25">
      <c r="B22" s="45">
        <v>8</v>
      </c>
      <c r="C22" s="284" t="s">
        <v>187</v>
      </c>
      <c r="D22" s="278">
        <v>-261.21154185</v>
      </c>
      <c r="E22" s="279" t="s">
        <v>37</v>
      </c>
    </row>
    <row r="23" spans="2:5" x14ac:dyDescent="0.25">
      <c r="B23" s="45">
        <v>9</v>
      </c>
      <c r="C23" s="284" t="s">
        <v>188</v>
      </c>
      <c r="D23" s="280" t="s">
        <v>1155</v>
      </c>
      <c r="E23" s="281"/>
    </row>
    <row r="24" spans="2:5" ht="30" x14ac:dyDescent="0.25">
      <c r="B24" s="45">
        <v>10</v>
      </c>
      <c r="C24" s="284" t="s">
        <v>189</v>
      </c>
      <c r="D24" s="278" t="s">
        <v>1155</v>
      </c>
      <c r="E24" s="279" t="s">
        <v>296</v>
      </c>
    </row>
    <row r="25" spans="2:5" ht="30" x14ac:dyDescent="0.25">
      <c r="B25" s="45">
        <v>11</v>
      </c>
      <c r="C25" s="284" t="s">
        <v>190</v>
      </c>
      <c r="D25" s="278" t="s">
        <v>1155</v>
      </c>
      <c r="E25" s="279"/>
    </row>
    <row r="26" spans="2:5" x14ac:dyDescent="0.25">
      <c r="B26" s="45">
        <v>12</v>
      </c>
      <c r="C26" s="284" t="s">
        <v>191</v>
      </c>
      <c r="D26" s="280" t="s">
        <v>1155</v>
      </c>
      <c r="E26" s="281"/>
    </row>
    <row r="27" spans="2:5" x14ac:dyDescent="0.25">
      <c r="B27" s="45">
        <v>13</v>
      </c>
      <c r="C27" s="284" t="s">
        <v>192</v>
      </c>
      <c r="D27" s="278" t="s">
        <v>1155</v>
      </c>
      <c r="E27" s="279"/>
    </row>
    <row r="28" spans="2:5" ht="15" customHeight="1" x14ac:dyDescent="0.25">
      <c r="B28" s="45">
        <v>14</v>
      </c>
      <c r="C28" s="284" t="s">
        <v>193</v>
      </c>
      <c r="D28" s="278" t="s">
        <v>1155</v>
      </c>
      <c r="E28" s="279"/>
    </row>
    <row r="29" spans="2:5" x14ac:dyDescent="0.25">
      <c r="B29" s="45">
        <v>15</v>
      </c>
      <c r="C29" s="284" t="s">
        <v>194</v>
      </c>
      <c r="D29" s="278" t="s">
        <v>1155</v>
      </c>
      <c r="E29" s="279"/>
    </row>
    <row r="30" spans="2:5" x14ac:dyDescent="0.25">
      <c r="B30" s="45">
        <v>16</v>
      </c>
      <c r="C30" s="284" t="s">
        <v>195</v>
      </c>
      <c r="D30" s="278" t="s">
        <v>1155</v>
      </c>
      <c r="E30" s="279"/>
    </row>
    <row r="31" spans="2:5" ht="45" x14ac:dyDescent="0.25">
      <c r="B31" s="45">
        <v>17</v>
      </c>
      <c r="C31" s="284" t="s">
        <v>196</v>
      </c>
      <c r="D31" s="278" t="s">
        <v>1155</v>
      </c>
      <c r="E31" s="279"/>
    </row>
    <row r="32" spans="2:5" ht="45" x14ac:dyDescent="0.25">
      <c r="B32" s="45">
        <v>18</v>
      </c>
      <c r="C32" s="284" t="s">
        <v>197</v>
      </c>
      <c r="D32" s="278" t="s">
        <v>1155</v>
      </c>
      <c r="E32" s="279"/>
    </row>
    <row r="33" spans="2:5" ht="45" x14ac:dyDescent="0.25">
      <c r="B33" s="45">
        <v>19</v>
      </c>
      <c r="C33" s="284" t="s">
        <v>198</v>
      </c>
      <c r="D33" s="278" t="s">
        <v>1155</v>
      </c>
      <c r="E33" s="279"/>
    </row>
    <row r="34" spans="2:5" x14ac:dyDescent="0.25">
      <c r="B34" s="45">
        <v>20</v>
      </c>
      <c r="C34" s="284" t="s">
        <v>188</v>
      </c>
      <c r="D34" s="280" t="s">
        <v>1155</v>
      </c>
      <c r="E34" s="281"/>
    </row>
    <row r="35" spans="2:5" ht="30" x14ac:dyDescent="0.25">
      <c r="B35" s="45" t="s">
        <v>199</v>
      </c>
      <c r="C35" s="284" t="s">
        <v>200</v>
      </c>
      <c r="D35" s="278" t="s">
        <v>1155</v>
      </c>
      <c r="E35" s="279"/>
    </row>
    <row r="36" spans="2:5" x14ac:dyDescent="0.25">
      <c r="B36" s="45" t="s">
        <v>201</v>
      </c>
      <c r="C36" s="284" t="s">
        <v>202</v>
      </c>
      <c r="D36" s="280" t="s">
        <v>1155</v>
      </c>
      <c r="E36" s="281"/>
    </row>
    <row r="37" spans="2:5" x14ac:dyDescent="0.25">
      <c r="B37" s="45" t="s">
        <v>203</v>
      </c>
      <c r="C37" s="4" t="s">
        <v>204</v>
      </c>
      <c r="D37" s="278" t="s">
        <v>1155</v>
      </c>
      <c r="E37" s="279"/>
    </row>
    <row r="38" spans="2:5" x14ac:dyDescent="0.25">
      <c r="B38" s="45" t="s">
        <v>205</v>
      </c>
      <c r="C38" s="284" t="s">
        <v>206</v>
      </c>
      <c r="D38" s="278" t="s">
        <v>1155</v>
      </c>
      <c r="E38" s="279"/>
    </row>
    <row r="39" spans="2:5" ht="30" x14ac:dyDescent="0.25">
      <c r="B39" s="45">
        <v>21</v>
      </c>
      <c r="C39" s="284" t="s">
        <v>1164</v>
      </c>
      <c r="D39" s="278" t="s">
        <v>1155</v>
      </c>
      <c r="E39" s="279"/>
    </row>
    <row r="40" spans="2:5" x14ac:dyDescent="0.25">
      <c r="B40" s="45">
        <v>22</v>
      </c>
      <c r="C40" s="284" t="s">
        <v>207</v>
      </c>
      <c r="D40" s="278" t="s">
        <v>1155</v>
      </c>
      <c r="E40" s="279"/>
    </row>
    <row r="41" spans="2:5" ht="30" x14ac:dyDescent="0.25">
      <c r="B41" s="45">
        <v>23</v>
      </c>
      <c r="C41" s="284" t="s">
        <v>208</v>
      </c>
      <c r="D41" s="278" t="s">
        <v>1155</v>
      </c>
      <c r="E41" s="279"/>
    </row>
    <row r="42" spans="2:5" x14ac:dyDescent="0.25">
      <c r="B42" s="45">
        <v>24</v>
      </c>
      <c r="C42" s="284" t="s">
        <v>188</v>
      </c>
      <c r="D42" s="280" t="s">
        <v>1155</v>
      </c>
      <c r="E42" s="281"/>
    </row>
    <row r="43" spans="2:5" x14ac:dyDescent="0.25">
      <c r="B43" s="45">
        <v>25</v>
      </c>
      <c r="C43" s="284" t="s">
        <v>209</v>
      </c>
      <c r="D43" s="278" t="s">
        <v>1155</v>
      </c>
      <c r="E43" s="279"/>
    </row>
    <row r="44" spans="2:5" x14ac:dyDescent="0.25">
      <c r="B44" s="45" t="s">
        <v>210</v>
      </c>
      <c r="C44" s="284" t="s">
        <v>211</v>
      </c>
      <c r="D44" s="278">
        <v>78.480923260000012</v>
      </c>
      <c r="E44" s="279"/>
    </row>
    <row r="45" spans="2:5" ht="45" x14ac:dyDescent="0.25">
      <c r="B45" s="45" t="s">
        <v>212</v>
      </c>
      <c r="C45" s="284" t="s">
        <v>213</v>
      </c>
      <c r="D45" s="278" t="s">
        <v>1155</v>
      </c>
      <c r="E45" s="279"/>
    </row>
    <row r="46" spans="2:5" x14ac:dyDescent="0.25">
      <c r="B46" s="45">
        <v>26</v>
      </c>
      <c r="C46" s="284" t="s">
        <v>188</v>
      </c>
      <c r="D46" s="280" t="s">
        <v>1155</v>
      </c>
      <c r="E46" s="281"/>
    </row>
    <row r="47" spans="2:5" x14ac:dyDescent="0.25">
      <c r="B47" s="45">
        <v>27</v>
      </c>
      <c r="C47" s="284" t="s">
        <v>1159</v>
      </c>
      <c r="D47" s="278" t="s">
        <v>1155</v>
      </c>
      <c r="E47" s="279"/>
    </row>
    <row r="48" spans="2:5" x14ac:dyDescent="0.25">
      <c r="B48" s="45" t="s">
        <v>214</v>
      </c>
      <c r="C48" s="284" t="s">
        <v>215</v>
      </c>
      <c r="D48" s="278">
        <v>-58.23433</v>
      </c>
      <c r="E48" s="279"/>
    </row>
    <row r="49" spans="2:5" x14ac:dyDescent="0.25">
      <c r="B49" s="45">
        <v>28</v>
      </c>
      <c r="C49" s="285" t="s">
        <v>216</v>
      </c>
      <c r="D49" s="283">
        <v>-247.86791578999996</v>
      </c>
      <c r="E49" s="279"/>
    </row>
    <row r="50" spans="2:5" x14ac:dyDescent="0.25">
      <c r="B50" s="45">
        <v>29</v>
      </c>
      <c r="C50" s="285" t="s">
        <v>217</v>
      </c>
      <c r="D50" s="283">
        <v>3837.4890695500003</v>
      </c>
      <c r="E50" s="279"/>
    </row>
    <row r="51" spans="2:5" x14ac:dyDescent="0.25">
      <c r="B51" s="560" t="s">
        <v>218</v>
      </c>
      <c r="C51" s="561"/>
      <c r="D51" s="561"/>
      <c r="E51" s="562"/>
    </row>
    <row r="52" spans="2:5" x14ac:dyDescent="0.25">
      <c r="B52" s="45">
        <v>30</v>
      </c>
      <c r="C52" s="284" t="s">
        <v>219</v>
      </c>
      <c r="D52" s="278">
        <v>350</v>
      </c>
      <c r="E52" s="279" t="s">
        <v>85</v>
      </c>
    </row>
    <row r="53" spans="2:5" x14ac:dyDescent="0.25">
      <c r="B53" s="45">
        <v>31</v>
      </c>
      <c r="C53" s="284" t="s">
        <v>220</v>
      </c>
      <c r="D53" s="278" t="s">
        <v>1155</v>
      </c>
      <c r="E53" s="279"/>
    </row>
    <row r="54" spans="2:5" x14ac:dyDescent="0.25">
      <c r="B54" s="45">
        <v>32</v>
      </c>
      <c r="C54" s="284" t="s">
        <v>221</v>
      </c>
      <c r="D54" s="278" t="s">
        <v>1155</v>
      </c>
      <c r="E54" s="279"/>
    </row>
    <row r="55" spans="2:5" ht="30" x14ac:dyDescent="0.25">
      <c r="B55" s="45">
        <v>33</v>
      </c>
      <c r="C55" s="284" t="s">
        <v>222</v>
      </c>
      <c r="D55" s="278" t="s">
        <v>1155</v>
      </c>
      <c r="E55" s="279"/>
    </row>
    <row r="56" spans="2:5" x14ac:dyDescent="0.25">
      <c r="B56" s="45" t="s">
        <v>223</v>
      </c>
      <c r="C56" s="284" t="s">
        <v>224</v>
      </c>
      <c r="D56" s="278" t="s">
        <v>1155</v>
      </c>
      <c r="E56" s="279"/>
    </row>
    <row r="57" spans="2:5" x14ac:dyDescent="0.25">
      <c r="B57" s="45" t="s">
        <v>225</v>
      </c>
      <c r="C57" s="284" t="s">
        <v>226</v>
      </c>
      <c r="D57" s="278" t="s">
        <v>1155</v>
      </c>
      <c r="E57" s="279"/>
    </row>
    <row r="58" spans="2:5" ht="30" x14ac:dyDescent="0.25">
      <c r="B58" s="45">
        <v>34</v>
      </c>
      <c r="C58" s="284" t="s">
        <v>227</v>
      </c>
      <c r="D58" s="278" t="s">
        <v>1155</v>
      </c>
      <c r="E58" s="279"/>
    </row>
    <row r="59" spans="2:5" x14ac:dyDescent="0.25">
      <c r="B59" s="45">
        <v>35</v>
      </c>
      <c r="C59" s="284" t="s">
        <v>228</v>
      </c>
      <c r="D59" s="278" t="s">
        <v>1155</v>
      </c>
      <c r="E59" s="279"/>
    </row>
    <row r="60" spans="2:5" x14ac:dyDescent="0.25">
      <c r="B60" s="157">
        <v>36</v>
      </c>
      <c r="C60" s="285" t="s">
        <v>229</v>
      </c>
      <c r="D60" s="283">
        <v>350</v>
      </c>
      <c r="E60" s="279"/>
    </row>
    <row r="61" spans="2:5" x14ac:dyDescent="0.25">
      <c r="B61" s="560" t="s">
        <v>230</v>
      </c>
      <c r="C61" s="561"/>
      <c r="D61" s="561"/>
      <c r="E61" s="562"/>
    </row>
    <row r="62" spans="2:5" x14ac:dyDescent="0.25">
      <c r="B62" s="45">
        <v>37</v>
      </c>
      <c r="C62" s="284" t="s">
        <v>231</v>
      </c>
      <c r="D62" s="278"/>
      <c r="E62" s="279" t="s">
        <v>86</v>
      </c>
    </row>
    <row r="63" spans="2:5" ht="45" x14ac:dyDescent="0.25">
      <c r="B63" s="45">
        <v>38</v>
      </c>
      <c r="C63" s="284" t="s">
        <v>232</v>
      </c>
      <c r="D63" s="278"/>
      <c r="E63" s="279"/>
    </row>
    <row r="64" spans="2:5" ht="45" x14ac:dyDescent="0.25">
      <c r="B64" s="45">
        <v>39</v>
      </c>
      <c r="C64" s="284" t="s">
        <v>233</v>
      </c>
      <c r="D64" s="278"/>
      <c r="E64" s="279"/>
    </row>
    <row r="65" spans="2:5" ht="45" x14ac:dyDescent="0.25">
      <c r="B65" s="45">
        <v>40</v>
      </c>
      <c r="C65" s="284" t="s">
        <v>234</v>
      </c>
      <c r="D65" s="278"/>
      <c r="E65" s="279"/>
    </row>
    <row r="66" spans="2:5" x14ac:dyDescent="0.25">
      <c r="B66" s="45">
        <v>41</v>
      </c>
      <c r="C66" s="284" t="s">
        <v>188</v>
      </c>
      <c r="D66" s="280"/>
      <c r="E66" s="281"/>
    </row>
    <row r="67" spans="2:5" x14ac:dyDescent="0.25">
      <c r="B67" s="45">
        <v>42</v>
      </c>
      <c r="C67" s="284" t="s">
        <v>1160</v>
      </c>
      <c r="D67" s="278"/>
      <c r="E67" s="279"/>
    </row>
    <row r="68" spans="2:5" x14ac:dyDescent="0.25">
      <c r="B68" s="45" t="s">
        <v>235</v>
      </c>
      <c r="C68" s="284" t="s">
        <v>236</v>
      </c>
      <c r="D68" s="278"/>
      <c r="E68" s="279"/>
    </row>
    <row r="69" spans="2:5" x14ac:dyDescent="0.25">
      <c r="B69" s="157">
        <v>43</v>
      </c>
      <c r="C69" s="285" t="s">
        <v>237</v>
      </c>
      <c r="D69" s="283" t="s">
        <v>1155</v>
      </c>
      <c r="E69" s="279"/>
    </row>
    <row r="70" spans="2:5" x14ac:dyDescent="0.25">
      <c r="B70" s="157">
        <v>44</v>
      </c>
      <c r="C70" s="285" t="s">
        <v>238</v>
      </c>
      <c r="D70" s="283">
        <v>350</v>
      </c>
      <c r="E70" s="279"/>
    </row>
    <row r="71" spans="2:5" x14ac:dyDescent="0.25">
      <c r="B71" s="157">
        <v>45</v>
      </c>
      <c r="C71" s="285" t="s">
        <v>239</v>
      </c>
      <c r="D71" s="283">
        <v>4187.4890695499998</v>
      </c>
      <c r="E71" s="279"/>
    </row>
    <row r="72" spans="2:5" x14ac:dyDescent="0.25">
      <c r="B72" s="560" t="s">
        <v>240</v>
      </c>
      <c r="C72" s="561"/>
      <c r="D72" s="561"/>
      <c r="E72" s="562"/>
    </row>
    <row r="73" spans="2:5" x14ac:dyDescent="0.25">
      <c r="B73" s="45">
        <v>46</v>
      </c>
      <c r="C73" s="284" t="s">
        <v>219</v>
      </c>
      <c r="D73" s="278">
        <v>400</v>
      </c>
      <c r="E73" s="279"/>
    </row>
    <row r="74" spans="2:5" ht="30" x14ac:dyDescent="0.25">
      <c r="B74" s="45">
        <v>47</v>
      </c>
      <c r="C74" s="284" t="s">
        <v>241</v>
      </c>
      <c r="D74" s="278" t="s">
        <v>1155</v>
      </c>
      <c r="E74" s="279"/>
    </row>
    <row r="75" spans="2:5" x14ac:dyDescent="0.25">
      <c r="B75" s="45" t="s">
        <v>242</v>
      </c>
      <c r="C75" s="284" t="s">
        <v>243</v>
      </c>
      <c r="D75" s="278" t="s">
        <v>1155</v>
      </c>
      <c r="E75" s="279"/>
    </row>
    <row r="76" spans="2:5" x14ac:dyDescent="0.25">
      <c r="B76" s="45" t="s">
        <v>244</v>
      </c>
      <c r="C76" s="284" t="s">
        <v>245</v>
      </c>
      <c r="D76" s="278" t="s">
        <v>1155</v>
      </c>
      <c r="E76" s="279"/>
    </row>
    <row r="77" spans="2:5" ht="30" x14ac:dyDescent="0.25">
      <c r="B77" s="45">
        <v>48</v>
      </c>
      <c r="C77" s="284" t="s">
        <v>246</v>
      </c>
      <c r="D77" s="278" t="s">
        <v>1155</v>
      </c>
      <c r="E77" s="279"/>
    </row>
    <row r="78" spans="2:5" x14ac:dyDescent="0.25">
      <c r="B78" s="45">
        <v>49</v>
      </c>
      <c r="C78" s="284" t="s">
        <v>247</v>
      </c>
      <c r="D78" s="280" t="s">
        <v>1155</v>
      </c>
      <c r="E78" s="281"/>
    </row>
    <row r="79" spans="2:5" x14ac:dyDescent="0.25">
      <c r="B79" s="45">
        <v>50</v>
      </c>
      <c r="C79" s="284" t="s">
        <v>248</v>
      </c>
      <c r="D79" s="280" t="s">
        <v>1155</v>
      </c>
      <c r="E79" s="281"/>
    </row>
    <row r="80" spans="2:5" x14ac:dyDescent="0.25">
      <c r="B80" s="157">
        <v>51</v>
      </c>
      <c r="C80" s="285" t="s">
        <v>249</v>
      </c>
      <c r="D80" s="283">
        <v>400</v>
      </c>
      <c r="E80" s="39"/>
    </row>
    <row r="81" spans="2:5" x14ac:dyDescent="0.25">
      <c r="B81" s="560" t="s">
        <v>250</v>
      </c>
      <c r="C81" s="561"/>
      <c r="D81" s="561"/>
      <c r="E81" s="562"/>
    </row>
    <row r="82" spans="2:5" ht="30" x14ac:dyDescent="0.25">
      <c r="B82" s="45">
        <v>52</v>
      </c>
      <c r="C82" s="284" t="s">
        <v>251</v>
      </c>
      <c r="D82" s="278"/>
      <c r="E82" s="279"/>
    </row>
    <row r="83" spans="2:5" ht="45" x14ac:dyDescent="0.25">
      <c r="B83" s="45">
        <v>53</v>
      </c>
      <c r="C83" s="284" t="s">
        <v>252</v>
      </c>
      <c r="D83" s="278"/>
      <c r="E83" s="279"/>
    </row>
    <row r="84" spans="2:5" ht="45" x14ac:dyDescent="0.25">
      <c r="B84" s="45">
        <v>54</v>
      </c>
      <c r="C84" s="284" t="s">
        <v>253</v>
      </c>
      <c r="D84" s="278"/>
      <c r="E84" s="279"/>
    </row>
    <row r="85" spans="2:5" x14ac:dyDescent="0.25">
      <c r="B85" s="45" t="s">
        <v>254</v>
      </c>
      <c r="C85" s="284" t="s">
        <v>188</v>
      </c>
      <c r="D85" s="280"/>
      <c r="E85" s="281"/>
    </row>
    <row r="86" spans="2:5" ht="45" x14ac:dyDescent="0.25">
      <c r="B86" s="45">
        <v>55</v>
      </c>
      <c r="C86" s="284" t="s">
        <v>255</v>
      </c>
      <c r="D86" s="278"/>
      <c r="E86" s="279"/>
    </row>
    <row r="87" spans="2:5" x14ac:dyDescent="0.25">
      <c r="B87" s="45">
        <v>56</v>
      </c>
      <c r="C87" s="284" t="s">
        <v>188</v>
      </c>
      <c r="D87" s="280"/>
      <c r="E87" s="281"/>
    </row>
    <row r="88" spans="2:5" ht="30" x14ac:dyDescent="0.25">
      <c r="B88" s="45" t="s">
        <v>1161</v>
      </c>
      <c r="C88" s="4" t="s">
        <v>256</v>
      </c>
      <c r="D88" s="278"/>
      <c r="E88" s="279"/>
    </row>
    <row r="89" spans="2:5" x14ac:dyDescent="0.25">
      <c r="B89" s="45" t="s">
        <v>257</v>
      </c>
      <c r="C89" s="4" t="s">
        <v>258</v>
      </c>
      <c r="D89" s="278"/>
      <c r="E89" s="279"/>
    </row>
    <row r="90" spans="2:5" x14ac:dyDescent="0.25">
      <c r="B90" s="157">
        <v>57</v>
      </c>
      <c r="C90" s="131" t="s">
        <v>259</v>
      </c>
      <c r="D90" s="283"/>
      <c r="E90" s="279"/>
    </row>
    <row r="91" spans="2:5" x14ac:dyDescent="0.25">
      <c r="B91" s="157">
        <v>58</v>
      </c>
      <c r="C91" s="131" t="s">
        <v>260</v>
      </c>
      <c r="D91" s="283">
        <v>400</v>
      </c>
      <c r="E91" s="279"/>
    </row>
    <row r="92" spans="2:5" x14ac:dyDescent="0.25">
      <c r="B92" s="157">
        <v>59</v>
      </c>
      <c r="C92" s="131" t="s">
        <v>261</v>
      </c>
      <c r="D92" s="283">
        <v>4587.4890695499998</v>
      </c>
      <c r="E92" s="279"/>
    </row>
    <row r="93" spans="2:5" x14ac:dyDescent="0.25">
      <c r="B93" s="157">
        <v>60</v>
      </c>
      <c r="C93" s="131" t="s">
        <v>262</v>
      </c>
      <c r="D93" s="283">
        <v>19086.996463849999</v>
      </c>
      <c r="E93" s="39"/>
    </row>
    <row r="94" spans="2:5" x14ac:dyDescent="0.25">
      <c r="B94" s="560" t="s">
        <v>263</v>
      </c>
      <c r="C94" s="561"/>
      <c r="D94" s="561"/>
      <c r="E94" s="562"/>
    </row>
    <row r="95" spans="2:5" x14ac:dyDescent="0.25">
      <c r="B95" s="45">
        <v>61</v>
      </c>
      <c r="C95" s="284" t="s">
        <v>264</v>
      </c>
      <c r="D95" s="286">
        <v>0.2011</v>
      </c>
      <c r="E95" s="279"/>
    </row>
    <row r="96" spans="2:5" x14ac:dyDescent="0.25">
      <c r="B96" s="45">
        <v>62</v>
      </c>
      <c r="C96" s="284" t="s">
        <v>265</v>
      </c>
      <c r="D96" s="286">
        <v>0.21940000000000001</v>
      </c>
      <c r="E96" s="279"/>
    </row>
    <row r="97" spans="2:5" x14ac:dyDescent="0.25">
      <c r="B97" s="45">
        <v>63</v>
      </c>
      <c r="C97" s="284" t="s">
        <v>266</v>
      </c>
      <c r="D97" s="286">
        <v>0.24030000000000001</v>
      </c>
      <c r="E97" s="279"/>
    </row>
    <row r="98" spans="2:5" x14ac:dyDescent="0.25">
      <c r="B98" s="45">
        <v>64</v>
      </c>
      <c r="C98" s="284" t="s">
        <v>267</v>
      </c>
      <c r="D98" s="286">
        <v>0.13800000000000001</v>
      </c>
      <c r="E98" s="279"/>
    </row>
    <row r="99" spans="2:5" x14ac:dyDescent="0.25">
      <c r="B99" s="45">
        <v>65</v>
      </c>
      <c r="C99" s="4" t="s">
        <v>268</v>
      </c>
      <c r="D99" s="286">
        <v>2.5000000000196473E-2</v>
      </c>
      <c r="E99" s="279"/>
    </row>
    <row r="100" spans="2:5" x14ac:dyDescent="0.25">
      <c r="B100" s="45">
        <v>66</v>
      </c>
      <c r="C100" s="4" t="s">
        <v>269</v>
      </c>
      <c r="D100" s="286">
        <v>2.0000000000157177E-2</v>
      </c>
      <c r="E100" s="279"/>
    </row>
    <row r="101" spans="2:5" x14ac:dyDescent="0.25">
      <c r="B101" s="45">
        <v>67</v>
      </c>
      <c r="C101" s="4" t="s">
        <v>270</v>
      </c>
      <c r="D101" s="286">
        <v>3.0000000000235762E-2</v>
      </c>
      <c r="E101" s="279"/>
    </row>
    <row r="102" spans="2:5" ht="30" x14ac:dyDescent="0.25">
      <c r="B102" s="45" t="s">
        <v>271</v>
      </c>
      <c r="C102" s="284" t="s">
        <v>272</v>
      </c>
      <c r="D102" s="286" t="s">
        <v>1155</v>
      </c>
      <c r="E102" s="279"/>
    </row>
    <row r="103" spans="2:5" x14ac:dyDescent="0.25">
      <c r="B103" s="45" t="s">
        <v>273</v>
      </c>
      <c r="C103" s="284" t="s">
        <v>274</v>
      </c>
      <c r="D103" s="286">
        <v>1.8000000000000002E-2</v>
      </c>
      <c r="E103" s="279"/>
    </row>
    <row r="104" spans="2:5" ht="30" x14ac:dyDescent="0.25">
      <c r="B104" s="45">
        <v>68</v>
      </c>
      <c r="C104" s="285" t="s">
        <v>275</v>
      </c>
      <c r="D104" s="518">
        <v>0.1381</v>
      </c>
      <c r="E104" s="279"/>
    </row>
    <row r="105" spans="2:5" hidden="1" outlineLevel="1" x14ac:dyDescent="0.25">
      <c r="B105" s="560" t="s">
        <v>276</v>
      </c>
      <c r="C105" s="561"/>
      <c r="D105" s="561"/>
      <c r="E105" s="562"/>
    </row>
    <row r="106" spans="2:5" hidden="1" outlineLevel="1" x14ac:dyDescent="0.25">
      <c r="B106" s="45">
        <v>69</v>
      </c>
      <c r="C106" s="122" t="s">
        <v>277</v>
      </c>
      <c r="D106" s="280"/>
      <c r="E106" s="281"/>
    </row>
    <row r="107" spans="2:5" hidden="1" outlineLevel="1" x14ac:dyDescent="0.25">
      <c r="B107" s="45">
        <v>70</v>
      </c>
      <c r="C107" s="122" t="s">
        <v>277</v>
      </c>
      <c r="D107" s="280"/>
      <c r="E107" s="281"/>
    </row>
    <row r="108" spans="2:5" hidden="1" outlineLevel="1" x14ac:dyDescent="0.25">
      <c r="B108" s="45">
        <v>71</v>
      </c>
      <c r="C108" s="122" t="s">
        <v>277</v>
      </c>
      <c r="D108" s="280"/>
      <c r="E108" s="281"/>
    </row>
    <row r="109" spans="2:5" collapsed="1" x14ac:dyDescent="0.25">
      <c r="B109" s="560" t="s">
        <v>278</v>
      </c>
      <c r="C109" s="561"/>
      <c r="D109" s="561"/>
      <c r="E109" s="562"/>
    </row>
    <row r="110" spans="2:5" x14ac:dyDescent="0.25">
      <c r="B110" s="566">
        <v>72</v>
      </c>
      <c r="C110" s="569" t="s">
        <v>1162</v>
      </c>
      <c r="D110" s="572"/>
      <c r="E110" s="575"/>
    </row>
    <row r="111" spans="2:5" x14ac:dyDescent="0.25">
      <c r="B111" s="567"/>
      <c r="C111" s="570"/>
      <c r="D111" s="573"/>
      <c r="E111" s="576"/>
    </row>
    <row r="112" spans="2:5" x14ac:dyDescent="0.25">
      <c r="B112" s="568"/>
      <c r="C112" s="571"/>
      <c r="D112" s="574"/>
      <c r="E112" s="577"/>
    </row>
    <row r="113" spans="2:5" ht="45" x14ac:dyDescent="0.25">
      <c r="B113" s="45">
        <v>73</v>
      </c>
      <c r="C113" s="284" t="s">
        <v>279</v>
      </c>
      <c r="D113" s="278"/>
      <c r="E113" s="279"/>
    </row>
    <row r="114" spans="2:5" x14ac:dyDescent="0.25">
      <c r="B114" s="45">
        <v>74</v>
      </c>
      <c r="C114" s="284" t="s">
        <v>188</v>
      </c>
      <c r="D114" s="280"/>
      <c r="E114" s="281"/>
    </row>
    <row r="115" spans="2:5" ht="30" x14ac:dyDescent="0.25">
      <c r="B115" s="45">
        <v>75</v>
      </c>
      <c r="C115" s="284" t="s">
        <v>1163</v>
      </c>
      <c r="D115" s="278"/>
      <c r="E115" s="279"/>
    </row>
    <row r="116" spans="2:5" x14ac:dyDescent="0.25">
      <c r="B116" s="560" t="s">
        <v>280</v>
      </c>
      <c r="C116" s="561"/>
      <c r="D116" s="561"/>
      <c r="E116" s="562"/>
    </row>
    <row r="117" spans="2:5" ht="30" x14ac:dyDescent="0.25">
      <c r="B117" s="45">
        <v>76</v>
      </c>
      <c r="C117" s="284" t="s">
        <v>281</v>
      </c>
      <c r="D117" s="280"/>
      <c r="E117" s="281"/>
    </row>
    <row r="118" spans="2:5" x14ac:dyDescent="0.25">
      <c r="B118" s="45">
        <v>77</v>
      </c>
      <c r="C118" s="284" t="s">
        <v>282</v>
      </c>
      <c r="D118" s="280"/>
      <c r="E118" s="281"/>
    </row>
    <row r="119" spans="2:5" ht="30" x14ac:dyDescent="0.25">
      <c r="B119" s="45">
        <v>78</v>
      </c>
      <c r="C119" s="284" t="s">
        <v>283</v>
      </c>
      <c r="D119" s="280"/>
      <c r="E119" s="281"/>
    </row>
    <row r="120" spans="2:5" x14ac:dyDescent="0.25">
      <c r="B120" s="45">
        <v>79</v>
      </c>
      <c r="C120" s="284" t="s">
        <v>284</v>
      </c>
      <c r="D120" s="280"/>
      <c r="E120" s="281"/>
    </row>
    <row r="121" spans="2:5" x14ac:dyDescent="0.25">
      <c r="B121" s="563" t="s">
        <v>285</v>
      </c>
      <c r="C121" s="564"/>
      <c r="D121" s="564"/>
      <c r="E121" s="565"/>
    </row>
    <row r="122" spans="2:5" x14ac:dyDescent="0.25">
      <c r="B122" s="45">
        <v>80</v>
      </c>
      <c r="C122" s="284" t="s">
        <v>286</v>
      </c>
      <c r="D122" s="287"/>
      <c r="E122" s="281"/>
    </row>
    <row r="123" spans="2:5" x14ac:dyDescent="0.25">
      <c r="B123" s="45">
        <v>81</v>
      </c>
      <c r="C123" s="284" t="s">
        <v>287</v>
      </c>
      <c r="D123" s="287"/>
      <c r="E123" s="281"/>
    </row>
    <row r="124" spans="2:5" x14ac:dyDescent="0.25">
      <c r="B124" s="45">
        <v>82</v>
      </c>
      <c r="C124" s="284" t="s">
        <v>288</v>
      </c>
      <c r="D124" s="288"/>
      <c r="E124" s="281"/>
    </row>
    <row r="125" spans="2:5" x14ac:dyDescent="0.25">
      <c r="B125" s="45">
        <v>83</v>
      </c>
      <c r="C125" s="284" t="s">
        <v>289</v>
      </c>
      <c r="D125" s="288"/>
      <c r="E125" s="281"/>
    </row>
    <row r="126" spans="2:5" x14ac:dyDescent="0.25">
      <c r="B126" s="45">
        <v>84</v>
      </c>
      <c r="C126" s="284" t="s">
        <v>290</v>
      </c>
      <c r="D126" s="288"/>
      <c r="E126" s="281"/>
    </row>
    <row r="127" spans="2:5" x14ac:dyDescent="0.25">
      <c r="B127" s="45">
        <v>85</v>
      </c>
      <c r="C127" s="284" t="s">
        <v>291</v>
      </c>
      <c r="D127" s="288"/>
      <c r="E127" s="281"/>
    </row>
  </sheetData>
  <mergeCells count="16">
    <mergeCell ref="B116:E116"/>
    <mergeCell ref="B121:E121"/>
    <mergeCell ref="B81:E81"/>
    <mergeCell ref="B109:E109"/>
    <mergeCell ref="B110:B112"/>
    <mergeCell ref="C110:C112"/>
    <mergeCell ref="D110:D112"/>
    <mergeCell ref="E110:E112"/>
    <mergeCell ref="B94:E94"/>
    <mergeCell ref="B105:E105"/>
    <mergeCell ref="B2:E2"/>
    <mergeCell ref="B8:E8"/>
    <mergeCell ref="B20:E20"/>
    <mergeCell ref="B72:E72"/>
    <mergeCell ref="B61:E61"/>
    <mergeCell ref="B51:E51"/>
  </mergeCells>
  <hyperlinks>
    <hyperlink ref="E3" location="Contents!A1" display="Back to content page" xr:uid="{0085B471-B889-4227-84AB-4754D9C5683D}"/>
  </hyperlinks>
  <pageMargins left="0.70866141732283472" right="0.70866141732283472" top="0.74803149606299213" bottom="0.74803149606299213" header="0.31496062992125984" footer="0.31496062992125984"/>
  <pageSetup paperSize="9" scale="54" fitToHeight="0"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974C1-F796-4657-BCD3-99C781985299}">
  <sheetPr>
    <pageSetUpPr fitToPage="1"/>
  </sheetPr>
  <dimension ref="B2:E49"/>
  <sheetViews>
    <sheetView showGridLines="0" zoomScale="80" zoomScaleNormal="80" workbookViewId="0">
      <selection activeCell="D3" sqref="D3:E3"/>
    </sheetView>
  </sheetViews>
  <sheetFormatPr baseColWidth="10" defaultRowHeight="15" x14ac:dyDescent="0.25"/>
  <cols>
    <col min="1" max="1" width="4" customWidth="1"/>
    <col min="2" max="2" width="9.7109375" customWidth="1"/>
    <col min="3" max="3" width="71.85546875" style="6" customWidth="1"/>
    <col min="4" max="4" width="22.140625" customWidth="1"/>
  </cols>
  <sheetData>
    <row r="2" spans="2:5" ht="18.75" x14ac:dyDescent="0.3">
      <c r="B2" s="537" t="s">
        <v>1172</v>
      </c>
      <c r="C2" s="537"/>
      <c r="D2" s="537"/>
      <c r="E2" s="537"/>
    </row>
    <row r="3" spans="2:5" x14ac:dyDescent="0.25">
      <c r="B3" s="257"/>
      <c r="C3" s="257"/>
      <c r="D3" s="538" t="s">
        <v>1158</v>
      </c>
      <c r="E3" s="538"/>
    </row>
    <row r="4" spans="2:5" x14ac:dyDescent="0.25">
      <c r="B4" s="257"/>
      <c r="C4" s="257"/>
      <c r="D4" s="434"/>
      <c r="E4" s="257"/>
    </row>
    <row r="5" spans="2:5" x14ac:dyDescent="0.25">
      <c r="D5" s="2" t="s">
        <v>2</v>
      </c>
      <c r="E5" s="2" t="s">
        <v>4</v>
      </c>
    </row>
    <row r="6" spans="2:5" ht="45" x14ac:dyDescent="0.25">
      <c r="C6" s="42"/>
      <c r="D6" s="35" t="s">
        <v>297</v>
      </c>
      <c r="E6" s="35" t="s">
        <v>298</v>
      </c>
    </row>
    <row r="7" spans="2:5" x14ac:dyDescent="0.25">
      <c r="C7" s="42"/>
      <c r="D7" s="267">
        <f>Contents!G7</f>
        <v>44926</v>
      </c>
      <c r="E7" s="35"/>
    </row>
    <row r="8" spans="2:5" x14ac:dyDescent="0.25">
      <c r="B8" s="578" t="s">
        <v>1156</v>
      </c>
      <c r="C8" s="579"/>
      <c r="D8" s="579"/>
      <c r="E8" s="580"/>
    </row>
    <row r="9" spans="2:5" x14ac:dyDescent="0.25">
      <c r="B9" s="43">
        <v>1</v>
      </c>
      <c r="C9" s="226" t="s">
        <v>99</v>
      </c>
      <c r="D9" s="227">
        <v>486.42168299999997</v>
      </c>
      <c r="E9" s="228"/>
    </row>
    <row r="10" spans="2:5" x14ac:dyDescent="0.25">
      <c r="B10" s="43">
        <v>2</v>
      </c>
      <c r="C10" s="226" t="s">
        <v>100</v>
      </c>
      <c r="D10" s="227">
        <v>16.096616000000001</v>
      </c>
      <c r="E10" s="228"/>
    </row>
    <row r="11" spans="2:5" x14ac:dyDescent="0.25">
      <c r="B11" s="43">
        <v>3</v>
      </c>
      <c r="C11" s="226" t="s">
        <v>101</v>
      </c>
      <c r="D11" s="227">
        <v>36800.214076999997</v>
      </c>
      <c r="E11" s="228"/>
    </row>
    <row r="12" spans="2:5" x14ac:dyDescent="0.25">
      <c r="B12" s="43">
        <f>B11+1</f>
        <v>4</v>
      </c>
      <c r="C12" s="226" t="s">
        <v>303</v>
      </c>
      <c r="D12" s="227">
        <v>5635.2743829999999</v>
      </c>
      <c r="E12" s="228" t="s">
        <v>137</v>
      </c>
    </row>
    <row r="13" spans="2:5" x14ac:dyDescent="0.25">
      <c r="B13" s="43">
        <f t="shared" ref="B13:B24" si="0">B12+1</f>
        <v>5</v>
      </c>
      <c r="C13" s="226" t="s">
        <v>304</v>
      </c>
      <c r="D13" s="227">
        <v>796.02760000000001</v>
      </c>
      <c r="E13" s="228" t="s">
        <v>293</v>
      </c>
    </row>
    <row r="14" spans="2:5" x14ac:dyDescent="0.25">
      <c r="B14" s="43">
        <f t="shared" si="0"/>
        <v>6</v>
      </c>
      <c r="C14" s="226" t="s">
        <v>104</v>
      </c>
      <c r="D14" s="227">
        <v>44.375174000000001</v>
      </c>
      <c r="E14" s="228" t="s">
        <v>308</v>
      </c>
    </row>
    <row r="15" spans="2:5" x14ac:dyDescent="0.25">
      <c r="B15" s="43">
        <f>B14+1</f>
        <v>7</v>
      </c>
      <c r="C15" s="226" t="s">
        <v>1165</v>
      </c>
      <c r="D15" s="227">
        <v>0</v>
      </c>
      <c r="E15" s="228"/>
    </row>
    <row r="16" spans="2:5" x14ac:dyDescent="0.25">
      <c r="B16" s="43">
        <f t="shared" si="0"/>
        <v>8</v>
      </c>
      <c r="C16" s="226" t="s">
        <v>305</v>
      </c>
      <c r="D16" s="227">
        <v>0</v>
      </c>
      <c r="E16" s="228"/>
    </row>
    <row r="17" spans="2:5" x14ac:dyDescent="0.25">
      <c r="B17" s="43">
        <f t="shared" si="0"/>
        <v>9</v>
      </c>
      <c r="C17" s="226" t="s">
        <v>110</v>
      </c>
      <c r="D17" s="227">
        <v>0</v>
      </c>
      <c r="E17" s="228" t="s">
        <v>296</v>
      </c>
    </row>
    <row r="18" spans="2:5" x14ac:dyDescent="0.25">
      <c r="B18" s="43">
        <f t="shared" si="0"/>
        <v>10</v>
      </c>
      <c r="C18" s="226" t="s">
        <v>105</v>
      </c>
      <c r="D18" s="227">
        <v>11.394159999999999</v>
      </c>
      <c r="E18" s="228"/>
    </row>
    <row r="19" spans="2:5" x14ac:dyDescent="0.25">
      <c r="B19" s="43">
        <f t="shared" si="0"/>
        <v>11</v>
      </c>
      <c r="C19" s="226" t="s">
        <v>1166</v>
      </c>
      <c r="D19" s="227">
        <v>33.937638999999997</v>
      </c>
      <c r="E19" s="228" t="s">
        <v>37</v>
      </c>
    </row>
    <row r="20" spans="2:5" x14ac:dyDescent="0.25">
      <c r="B20" s="43">
        <f t="shared" si="0"/>
        <v>12</v>
      </c>
      <c r="C20" s="226" t="s">
        <v>106</v>
      </c>
      <c r="D20" s="227">
        <v>120.543459</v>
      </c>
      <c r="E20" s="228"/>
    </row>
    <row r="21" spans="2:5" x14ac:dyDescent="0.25">
      <c r="B21" s="43">
        <f t="shared" si="0"/>
        <v>13</v>
      </c>
      <c r="C21" s="289" t="s">
        <v>107</v>
      </c>
      <c r="D21" s="227">
        <v>41.118333999999997</v>
      </c>
      <c r="E21" s="228"/>
    </row>
    <row r="22" spans="2:5" x14ac:dyDescent="0.25">
      <c r="B22" s="43">
        <f t="shared" si="0"/>
        <v>14</v>
      </c>
      <c r="C22" s="289" t="s">
        <v>108</v>
      </c>
      <c r="D22" s="227">
        <v>83.850005999999993</v>
      </c>
      <c r="E22" s="228"/>
    </row>
    <row r="23" spans="2:5" x14ac:dyDescent="0.25">
      <c r="B23" s="43">
        <f t="shared" si="0"/>
        <v>15</v>
      </c>
      <c r="C23" s="289" t="s">
        <v>109</v>
      </c>
      <c r="D23" s="227">
        <v>9.1561679999999992</v>
      </c>
      <c r="E23" s="228"/>
    </row>
    <row r="24" spans="2:5" x14ac:dyDescent="0.25">
      <c r="B24" s="43">
        <f t="shared" si="0"/>
        <v>16</v>
      </c>
      <c r="C24" s="229" t="s">
        <v>299</v>
      </c>
      <c r="D24" s="230">
        <v>44078.409298999999</v>
      </c>
      <c r="E24" s="228"/>
    </row>
    <row r="25" spans="2:5" x14ac:dyDescent="0.25">
      <c r="B25" s="581" t="s">
        <v>1157</v>
      </c>
      <c r="C25" s="582"/>
      <c r="D25" s="582"/>
      <c r="E25" s="583"/>
    </row>
    <row r="26" spans="2:5" x14ac:dyDescent="0.25">
      <c r="B26" s="43">
        <v>1</v>
      </c>
      <c r="C26" s="226" t="s">
        <v>111</v>
      </c>
      <c r="D26" s="227">
        <v>274.05034799999999</v>
      </c>
      <c r="E26" s="228"/>
    </row>
    <row r="27" spans="2:5" x14ac:dyDescent="0.25">
      <c r="B27" s="43">
        <v>2</v>
      </c>
      <c r="C27" s="226" t="s">
        <v>112</v>
      </c>
      <c r="D27" s="227">
        <v>15761.344142</v>
      </c>
      <c r="E27" s="228"/>
    </row>
    <row r="28" spans="2:5" x14ac:dyDescent="0.25">
      <c r="B28" s="43">
        <v>3</v>
      </c>
      <c r="C28" s="226" t="s">
        <v>104</v>
      </c>
      <c r="D28" s="227">
        <v>131.741739</v>
      </c>
      <c r="E28" s="228"/>
    </row>
    <row r="29" spans="2:5" x14ac:dyDescent="0.25">
      <c r="B29" s="43">
        <f>B28+1</f>
        <v>4</v>
      </c>
      <c r="C29" s="226" t="s">
        <v>113</v>
      </c>
      <c r="D29" s="227">
        <v>22271.832944999998</v>
      </c>
      <c r="E29" s="228"/>
    </row>
    <row r="30" spans="2:5" x14ac:dyDescent="0.25">
      <c r="B30" s="43">
        <f t="shared" ref="B30:B35" si="1">B29+1</f>
        <v>5</v>
      </c>
      <c r="C30" s="226" t="s">
        <v>114</v>
      </c>
      <c r="D30" s="227">
        <v>289.78328299999998</v>
      </c>
      <c r="E30" s="228"/>
    </row>
    <row r="31" spans="2:5" x14ac:dyDescent="0.25">
      <c r="B31" s="43">
        <f t="shared" si="1"/>
        <v>6</v>
      </c>
      <c r="C31" s="226" t="s">
        <v>115</v>
      </c>
      <c r="D31" s="227">
        <v>38.719892000000002</v>
      </c>
      <c r="E31" s="228"/>
    </row>
    <row r="32" spans="2:5" x14ac:dyDescent="0.25">
      <c r="B32" s="43">
        <f t="shared" si="1"/>
        <v>7</v>
      </c>
      <c r="C32" s="226" t="s">
        <v>116</v>
      </c>
      <c r="D32" s="227">
        <v>54.047441999999997</v>
      </c>
      <c r="E32" s="228"/>
    </row>
    <row r="33" spans="2:5" x14ac:dyDescent="0.25">
      <c r="B33" s="43">
        <f t="shared" si="1"/>
        <v>8</v>
      </c>
      <c r="C33" s="226" t="s">
        <v>117</v>
      </c>
      <c r="D33" s="227">
        <v>1.438652</v>
      </c>
      <c r="E33" s="228"/>
    </row>
    <row r="34" spans="2:5" x14ac:dyDescent="0.25">
      <c r="B34" s="43">
        <f t="shared" si="1"/>
        <v>9</v>
      </c>
      <c r="C34" s="226" t="s">
        <v>118</v>
      </c>
      <c r="D34" s="227">
        <v>42.226492999999998</v>
      </c>
      <c r="E34" s="228"/>
    </row>
    <row r="35" spans="2:5" x14ac:dyDescent="0.25">
      <c r="B35" s="43">
        <f t="shared" si="1"/>
        <v>10</v>
      </c>
      <c r="C35" s="226" t="s">
        <v>119</v>
      </c>
      <c r="D35" s="227">
        <v>420.91170099999999</v>
      </c>
      <c r="E35" s="228"/>
    </row>
    <row r="36" spans="2:5" x14ac:dyDescent="0.25">
      <c r="B36" s="43"/>
      <c r="C36" s="338" t="s">
        <v>306</v>
      </c>
      <c r="D36" s="227">
        <v>419.94030099999998</v>
      </c>
      <c r="E36" s="228"/>
    </row>
    <row r="37" spans="2:5" x14ac:dyDescent="0.25">
      <c r="B37" s="43"/>
      <c r="C37" s="338" t="s">
        <v>307</v>
      </c>
      <c r="D37" s="227">
        <v>0.97140000000000004</v>
      </c>
      <c r="E37" s="228"/>
    </row>
    <row r="38" spans="2:5" x14ac:dyDescent="0.25">
      <c r="B38" s="44">
        <f>B35+1</f>
        <v>11</v>
      </c>
      <c r="C38" s="229" t="s">
        <v>300</v>
      </c>
      <c r="D38" s="230">
        <v>39286.096637000002</v>
      </c>
      <c r="E38" s="228"/>
    </row>
    <row r="39" spans="2:5" ht="15" customHeight="1" x14ac:dyDescent="0.25">
      <c r="B39" s="581" t="s">
        <v>301</v>
      </c>
      <c r="C39" s="582"/>
      <c r="D39" s="582"/>
      <c r="E39" s="583"/>
    </row>
    <row r="40" spans="2:5" x14ac:dyDescent="0.25">
      <c r="B40" s="43">
        <v>1</v>
      </c>
      <c r="C40" s="226" t="s">
        <v>310</v>
      </c>
      <c r="D40" s="227">
        <v>595.089969</v>
      </c>
      <c r="E40" s="228"/>
    </row>
    <row r="41" spans="2:5" x14ac:dyDescent="0.25">
      <c r="B41" s="43">
        <f>B40+1</f>
        <v>2</v>
      </c>
      <c r="C41" s="226" t="s">
        <v>311</v>
      </c>
      <c r="D41" s="227">
        <v>352.929125</v>
      </c>
      <c r="E41" s="228"/>
    </row>
    <row r="42" spans="2:5" x14ac:dyDescent="0.25">
      <c r="B42" s="43">
        <f t="shared" ref="B42:B48" si="2">B41+1</f>
        <v>3</v>
      </c>
      <c r="C42" s="226" t="s">
        <v>312</v>
      </c>
      <c r="D42" s="227">
        <v>3844.2935680000001</v>
      </c>
      <c r="E42" s="228"/>
    </row>
    <row r="43" spans="2:5" x14ac:dyDescent="0.25">
      <c r="B43" s="43"/>
      <c r="C43" s="338" t="s">
        <v>1167</v>
      </c>
      <c r="D43" s="227">
        <v>3092.9648980000002</v>
      </c>
      <c r="E43" s="228"/>
    </row>
    <row r="44" spans="2:5" x14ac:dyDescent="0.25">
      <c r="B44" s="43"/>
      <c r="C44" s="338" t="s">
        <v>1168</v>
      </c>
      <c r="D44" s="227">
        <v>397.30211800000001</v>
      </c>
      <c r="E44" s="228"/>
    </row>
    <row r="45" spans="2:5" x14ac:dyDescent="0.25">
      <c r="B45" s="43"/>
      <c r="C45" s="338" t="s">
        <v>1169</v>
      </c>
      <c r="D45" s="227">
        <v>78.480923000000004</v>
      </c>
      <c r="E45" s="228"/>
    </row>
    <row r="46" spans="2:5" x14ac:dyDescent="0.25">
      <c r="B46" s="43"/>
      <c r="C46" s="338" t="s">
        <v>313</v>
      </c>
      <c r="D46" s="227">
        <v>275.54562900000002</v>
      </c>
      <c r="E46" s="228"/>
    </row>
    <row r="47" spans="2:5" x14ac:dyDescent="0.25">
      <c r="B47" s="43">
        <f t="shared" si="2"/>
        <v>1</v>
      </c>
      <c r="C47" s="226" t="s">
        <v>314</v>
      </c>
      <c r="D47" s="227">
        <v>0</v>
      </c>
      <c r="E47" s="228"/>
    </row>
    <row r="48" spans="2:5" x14ac:dyDescent="0.25">
      <c r="B48" s="44">
        <f t="shared" si="2"/>
        <v>2</v>
      </c>
      <c r="C48" s="229" t="s">
        <v>302</v>
      </c>
      <c r="D48" s="230">
        <v>4792.3126620000003</v>
      </c>
      <c r="E48" s="228"/>
    </row>
    <row r="49" spans="2:5" x14ac:dyDescent="0.25">
      <c r="B49" s="231"/>
      <c r="C49" s="290"/>
      <c r="D49" s="231"/>
      <c r="E49" s="231"/>
    </row>
  </sheetData>
  <mergeCells count="5">
    <mergeCell ref="B8:E8"/>
    <mergeCell ref="B25:E25"/>
    <mergeCell ref="B39:E39"/>
    <mergeCell ref="B2:E2"/>
    <mergeCell ref="D3:E3"/>
  </mergeCells>
  <hyperlinks>
    <hyperlink ref="D3" location="Oversikt!A1" display="Tilbake til oversikt" xr:uid="{A9CE7A5E-91F7-4CD3-B014-4E13BB697033}"/>
    <hyperlink ref="D3:E3" location="Contents!A1" display="Back to content page" xr:uid="{80088C20-07AF-431F-A839-90244D716F97}"/>
  </hyperlinks>
  <pageMargins left="0.7" right="0.7" top="0.75" bottom="0.75" header="0.3" footer="0.3"/>
  <pageSetup paperSize="9" scale="73"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48</vt:i4>
      </vt:variant>
      <vt:variant>
        <vt:lpstr>Navngitte områder</vt:lpstr>
      </vt:variant>
      <vt:variant>
        <vt:i4>43</vt:i4>
      </vt:variant>
    </vt:vector>
  </HeadingPairs>
  <TitlesOfParts>
    <vt:vector size="91" baseType="lpstr">
      <vt:lpstr>Contents</vt:lpstr>
      <vt:lpstr>EU OV1</vt:lpstr>
      <vt:lpstr>EU KM1</vt:lpstr>
      <vt:lpstr>EU INS1</vt:lpstr>
      <vt:lpstr>EU LI1</vt:lpstr>
      <vt:lpstr>EU LI2</vt:lpstr>
      <vt:lpstr>EU LI3</vt:lpstr>
      <vt:lpstr>EU CC1</vt:lpstr>
      <vt:lpstr>EU CC2</vt:lpstr>
      <vt:lpstr>EU CCA</vt:lpstr>
      <vt:lpstr>EU CCyB1</vt:lpstr>
      <vt:lpstr>EU CCyB2</vt:lpstr>
      <vt:lpstr>EU LR1-LRSum</vt:lpstr>
      <vt:lpstr>EU LR2-LRCom</vt:lpstr>
      <vt:lpstr>EU LR3_LRSpl</vt:lpstr>
      <vt:lpstr>EU LIQ1</vt:lpstr>
      <vt:lpstr>EU LIQ2</vt:lpstr>
      <vt:lpstr>EU CR1</vt:lpstr>
      <vt:lpstr>EU CR1-A</vt:lpstr>
      <vt:lpstr>EU CQ1</vt:lpstr>
      <vt:lpstr>EU CQ3</vt:lpstr>
      <vt:lpstr>EU CQ5</vt:lpstr>
      <vt:lpstr>EU CQ7</vt:lpstr>
      <vt:lpstr>EU CR3</vt:lpstr>
      <vt:lpstr>EU CR4</vt:lpstr>
      <vt:lpstr>EU CR5</vt:lpstr>
      <vt:lpstr>EU CCR1</vt:lpstr>
      <vt:lpstr>EU CCR2</vt:lpstr>
      <vt:lpstr>EU CCR3</vt:lpstr>
      <vt:lpstr>EU CCR5</vt:lpstr>
      <vt:lpstr>EU CCR6</vt:lpstr>
      <vt:lpstr>EU CCR8</vt:lpstr>
      <vt:lpstr>EU-SEC1</vt:lpstr>
      <vt:lpstr>EU-SEC2</vt:lpstr>
      <vt:lpstr>EU-SEC3</vt:lpstr>
      <vt:lpstr>EU-SEC4</vt:lpstr>
      <vt:lpstr>EU-SEC5</vt:lpstr>
      <vt:lpstr>EU REM1</vt:lpstr>
      <vt:lpstr>EU REM2</vt:lpstr>
      <vt:lpstr>EU REM4</vt:lpstr>
      <vt:lpstr>EU REM5</vt:lpstr>
      <vt:lpstr>EU AE1</vt:lpstr>
      <vt:lpstr>EU AE2</vt:lpstr>
      <vt:lpstr>EU AE3</vt:lpstr>
      <vt:lpstr>EU IRRBB1</vt:lpstr>
      <vt:lpstr>EU KM2</vt:lpstr>
      <vt:lpstr>EU TLAC1</vt:lpstr>
      <vt:lpstr>EU TLAC3</vt:lpstr>
      <vt:lpstr>Contents!Utskriftsområde</vt:lpstr>
      <vt:lpstr>'EU AE1'!Utskriftsområde</vt:lpstr>
      <vt:lpstr>'EU AE2'!Utskriftsområde</vt:lpstr>
      <vt:lpstr>'EU CC2'!Utskriftsområde</vt:lpstr>
      <vt:lpstr>'EU CCA'!Utskriftsområde</vt:lpstr>
      <vt:lpstr>'EU CCR1'!Utskriftsområde</vt:lpstr>
      <vt:lpstr>'EU CCR2'!Utskriftsområde</vt:lpstr>
      <vt:lpstr>'EU CCR3'!Utskriftsområde</vt:lpstr>
      <vt:lpstr>'EU CCR5'!Utskriftsområde</vt:lpstr>
      <vt:lpstr>'EU CCR6'!Utskriftsområde</vt:lpstr>
      <vt:lpstr>'EU CCR8'!Utskriftsområde</vt:lpstr>
      <vt:lpstr>'EU CCyB1'!Utskriftsområde</vt:lpstr>
      <vt:lpstr>'EU CCyB2'!Utskriftsområde</vt:lpstr>
      <vt:lpstr>'EU CQ1'!Utskriftsområde</vt:lpstr>
      <vt:lpstr>'EU CQ3'!Utskriftsområde</vt:lpstr>
      <vt:lpstr>'EU CQ5'!Utskriftsområde</vt:lpstr>
      <vt:lpstr>'EU CQ7'!Utskriftsområde</vt:lpstr>
      <vt:lpstr>'EU CR1'!Utskriftsområde</vt:lpstr>
      <vt:lpstr>'EU CR1-A'!Utskriftsområde</vt:lpstr>
      <vt:lpstr>'EU CR4'!Utskriftsområde</vt:lpstr>
      <vt:lpstr>'EU CR5'!Utskriftsområde</vt:lpstr>
      <vt:lpstr>'EU IRRBB1'!Utskriftsområde</vt:lpstr>
      <vt:lpstr>'EU KM1'!Utskriftsområde</vt:lpstr>
      <vt:lpstr>'EU KM2'!Utskriftsområde</vt:lpstr>
      <vt:lpstr>'EU LI2'!Utskriftsområde</vt:lpstr>
      <vt:lpstr>'EU LI3'!Utskriftsområde</vt:lpstr>
      <vt:lpstr>'EU LIQ1'!Utskriftsområde</vt:lpstr>
      <vt:lpstr>'EU LIQ2'!Utskriftsområde</vt:lpstr>
      <vt:lpstr>'EU LR1-LRSum'!Utskriftsområde</vt:lpstr>
      <vt:lpstr>'EU LR2-LRCom'!Utskriftsområde</vt:lpstr>
      <vt:lpstr>'EU LR3_LRSpl'!Utskriftsområde</vt:lpstr>
      <vt:lpstr>'EU OV1'!Utskriftsområde</vt:lpstr>
      <vt:lpstr>'EU REM1'!Utskriftsområde</vt:lpstr>
      <vt:lpstr>'EU REM2'!Utskriftsområde</vt:lpstr>
      <vt:lpstr>'EU REM4'!Utskriftsområde</vt:lpstr>
      <vt:lpstr>'EU REM5'!Utskriftsområde</vt:lpstr>
      <vt:lpstr>'EU TLAC1'!Utskriftsområde</vt:lpstr>
      <vt:lpstr>'EU TLAC3'!Utskriftsområde</vt:lpstr>
      <vt:lpstr>'EU-SEC1'!Utskriftsområde</vt:lpstr>
      <vt:lpstr>'EU-SEC2'!Utskriftsområde</vt:lpstr>
      <vt:lpstr>'EU-SEC3'!Utskriftsområde</vt:lpstr>
      <vt:lpstr>'EU-SEC4'!Utskriftsområde</vt:lpstr>
      <vt:lpstr>Contents!Utskriftstitler</vt:lpstr>
    </vt:vector>
  </TitlesOfParts>
  <Company>Sparebanken Oest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Nikkerud, Marius</dc:creator>
  <cp:lastModifiedBy>Nikkerud, Marius</cp:lastModifiedBy>
  <cp:lastPrinted>2023-03-21T07:33:40Z</cp:lastPrinted>
  <dcterms:created xsi:type="dcterms:W3CDTF">2022-11-22T10:56:26Z</dcterms:created>
  <dcterms:modified xsi:type="dcterms:W3CDTF">2023-05-09T11:26:52Z</dcterms:modified>
</cp:coreProperties>
</file>